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9420" windowHeight="4500" activeTab="0"/>
  </bookViews>
  <sheets>
    <sheet name="MOD. J-11" sheetId="1" r:id="rId1"/>
    <sheet name="Istruzioni" sheetId="2" r:id="rId2"/>
    <sheet name="CODICI " sheetId="3" r:id="rId3"/>
    <sheet name="COMUNI E DISTRETTI" sheetId="4" r:id="rId4"/>
    <sheet name="Cod Mecc ISTITUTI" sheetId="5" r:id="rId5"/>
    <sheet name="Classi Conc" sheetId="6" r:id="rId6"/>
  </sheets>
  <externalReferences>
    <externalReference r:id="rId9"/>
  </externalReferences>
  <definedNames>
    <definedName name="_xlnm._FilterDatabase" localSheetId="5" hidden="1">'Classi Conc'!$A$1:$B$1</definedName>
    <definedName name="_xlnm._FilterDatabase" localSheetId="4" hidden="1">'Cod Mecc ISTITUTI'!$A$1:$F$72</definedName>
    <definedName name="_xlnm._FilterDatabase" localSheetId="2" hidden="1">'CODICI '!$A$1:$B$25</definedName>
    <definedName name="_xlnm.Print_Area" localSheetId="0">'MOD. J-11'!$A$1:$AN$122</definedName>
    <definedName name="clconcorso">#REF!</definedName>
  </definedNames>
  <calcPr fullCalcOnLoad="1"/>
</workbook>
</file>

<file path=xl/sharedStrings.xml><?xml version="1.0" encoding="utf-8"?>
<sst xmlns="http://schemas.openxmlformats.org/spreadsheetml/2006/main" count="1398" uniqueCount="907">
  <si>
    <t>VITD002015  I. T. COMMERCIALE ITC "DA VINCI" ARZIGNANO (SEZ. ASSOC. )</t>
  </si>
  <si>
    <t>VIA A. FORTIS, 3 SEZIONE ASSOCIATA AD ISTITUTO D'ISTRUZIONE SUPERIORE  VIIS00200V</t>
  </si>
  <si>
    <t>VITF010009  I. T. INDUSTRIALE ITI "GALILEO GALILEI"</t>
  </si>
  <si>
    <t>VIALE VICENZA 49/A</t>
  </si>
  <si>
    <t>VIIS00200V  IST. D'ISTRUZ. SUPERIORE  IS " LEONARDO DA VINCI"</t>
  </si>
  <si>
    <t>ARZIGNANO - VIA FORTIS 3 (NON ESPRIMIBILE DAL PERSONALE DOCENTE) CON SEZIONI ASSOCIATE : VIPS002019 - ARZIGNANO, VITD002015 - ARZIGNANO</t>
  </si>
  <si>
    <t>VISSF464G5  COMUNE DI MONTECCHIO MAGGIORE</t>
  </si>
  <si>
    <t>VITD007018  I. T. COMMERCIALE ITC "SILVIO CECCATO" (SEZ. ASSOC. )</t>
  </si>
  <si>
    <t>PIAZZALE COLLODI, 7</t>
  </si>
  <si>
    <t>SEZIONE ASSOCIATA AD ISTITUTO D'ISTRUZIONE SUPERIORE  VIIS007002</t>
  </si>
  <si>
    <t>VIRC007011  I. P. SERVIZI COMM. IPSC "SILVIO CECCATO" (SEZ. ASSOC. )</t>
  </si>
  <si>
    <t>VIA VENETO, 29</t>
  </si>
  <si>
    <t>VIRI00701N  I. P. I. ARTIGIANATO IPSIA "SILVIO CECCATO" (SEZ. ASSOC. )</t>
  </si>
  <si>
    <t>VIA VENETO 31 SEZIONE ASSOCIATA AD ISTITUTO D'ISTRUZIONE SUPERIORE  VIIS007002</t>
  </si>
  <si>
    <t>VIIS007002  IST. D'ISTRUZ. SUPERIORE  IS "S. CECCATO" MONTECCHIO M.</t>
  </si>
  <si>
    <t xml:space="preserve">ALTE DI MONTECCHIO MAGGIORE - PIAZZALE COLLODI, 7 (NON ESPRIMIBILE DAL PERSONALE DOCENTE) CON SEZIONI ASSOCIATE : VIRC007011 -     </t>
  </si>
  <si>
    <t>VISS042ZC7  DISTRETTO 042</t>
  </si>
  <si>
    <t>VISSE682F7  COMUNE DI LONIGO</t>
  </si>
  <si>
    <t>VITA01000L  I. T. AGRARIO ITA "ALBERTO TRENTIN"</t>
  </si>
  <si>
    <t>VIA SAN GIOVANNI, 46</t>
  </si>
  <si>
    <t>VITD01101X  I. T. COMMERCIALE ISTRUZIONE TECNICO ECONOMICA-TECNOLOGICA(SEZ. ASSOC. )</t>
  </si>
  <si>
    <t>VIA BONIOLI 9</t>
  </si>
  <si>
    <t>SEZIONE ASSOCIATA AD ISTITUTO D'ISTRUZIONE SUPERIORE  VIIS01100N</t>
  </si>
  <si>
    <t>VIRI011019  I. P. I. ARTIGIANATO IPSIA "G. SARTORI" LONIGO (SEZ. ASSOC. )</t>
  </si>
  <si>
    <t>VIA SCORTEGAGNA 37-25</t>
  </si>
  <si>
    <t>VIIS01100N  IST. D'ISTRUZ. SUPERIORE  ISTITUTO ISTRUZIONE SUPERIORE DI LONIGO</t>
  </si>
  <si>
    <t>LONIGO - VIA SCORTEGAGNA 37</t>
  </si>
  <si>
    <t>(NON ESPRIMIBILE DAL PERSONALE DOCENTE) CON SEZIONI ASSOCIATE : VIRI011019 - LONIGO, VITD01101X - LONIGO</t>
  </si>
  <si>
    <t>VISS049ZK4  DISTRETTO 049</t>
  </si>
  <si>
    <t>VISSF964G2  COMUNE DI NOVENTA VICENTINA</t>
  </si>
  <si>
    <t>VIPS004011  L. SCIENTIFICO LS "U. MASOTTO " NOVENTA VICENTINA (SEZ. ASSOC. )</t>
  </si>
  <si>
    <t>VIA VERONESE 4</t>
  </si>
  <si>
    <t>SEZIONE ASSOCIATA AD ISTITUTO D'ISTRUZIONE SUPERIORE  VIIS00400E</t>
  </si>
  <si>
    <t>VITD00401R  I. T. COMMERCIALE ITC "U. MASOTTO " NOVENTA VICENTINA (SEZ. ASSOC. )</t>
  </si>
  <si>
    <t>VIA MARCONI 1 SEZIONE ASSOCIATA AD ISTITUTO D'ISTRUZIONE SUPERIORE  VIIS00400E</t>
  </si>
  <si>
    <t>VIA VERONESE,3 SEZIONE ASSOCIATA AD ISTITUTO D'ISTRUZIONE SUPERIORE  VIIS00400E</t>
  </si>
  <si>
    <t>VIRI004016  I. P. I. ARTIGIANATO IPSIA "DA VINCI" (SEZ. ASSOC. )</t>
  </si>
  <si>
    <t xml:space="preserve">VIA VERONESE, 3 SEZIONE ASSOCIATA AD ISTITUTO D'ISTRUZIONE SUPERIORE  VIIS00400E </t>
  </si>
  <si>
    <t>VIIS00400E  IST. D'ISTRUZ. SUPERIORE   IS "U. MASOTTO"</t>
  </si>
  <si>
    <t xml:space="preserve">VIA VERONESE 4 (NON ESPRIMIBILE DAL PERSONALE DOCENTE) CON SEZIONI ASSOCIATE : VIPS004011 - NOVENTA VICENTINA, VIRI004016 - NOVENTA    </t>
  </si>
  <si>
    <t>VISSL840M0  COMUNE DI VICENZA</t>
  </si>
  <si>
    <t>VISS032ZC8  DISTRETTO 032</t>
  </si>
  <si>
    <t>VIPC010004  L. CLASSICO LC " ANTONIO PIGAFETTA"</t>
  </si>
  <si>
    <t>CONTRA' CORDENONS 1</t>
  </si>
  <si>
    <t>VIPS02000T  L. SCIENTIFICO LS "P. LIOY"</t>
  </si>
  <si>
    <t>CONTRA' CORDENONS, 7</t>
  </si>
  <si>
    <t>VITD010003  I. T. COMMERCIALE ITC " A. FUSINIERI"</t>
  </si>
  <si>
    <t>VIA D'ANNUNZIO 15</t>
  </si>
  <si>
    <t>VITD01050C  I. T. COMMERCIALE ITC "A. FUSINIERI " - SERALE VICENZA (CORSO SERALE)</t>
  </si>
  <si>
    <t>VITD09000X  I. T. COMMERCIALE ITC "G. PIOVENE"</t>
  </si>
  <si>
    <t>CORSO SAN FELICE FORTUNATO 225</t>
  </si>
  <si>
    <t>VIRA014026  I. P. AGRARIO IPSAA "A. PAROLINI" - SEDE CARCERARIA (SEDE CARCERARIA)</t>
  </si>
  <si>
    <t>VIA DELLA SCOLA</t>
  </si>
  <si>
    <t>VIRF01851E  IP PER SERV. SOCIALI IIS "B. MONTAGNA " VICENZA - SERALE (CORSO SERALE)</t>
  </si>
  <si>
    <t>VIA MORA 93</t>
  </si>
  <si>
    <t>VIRF018015  IP PER SERV. SOCIALI IIS"B. MONTAGNA" (SEZ. ASSOC. )</t>
  </si>
  <si>
    <t>VIA MORA, 93 SEZIONE ASSOCIATA AD ISTITUTO D'ISTRUZIONE SUPERIORE  VIIS01800C</t>
  </si>
  <si>
    <t>VISL01801Q  L. ARTISTICO L. A. "B. MONTAGNA (SEZ. ASSOC. )</t>
  </si>
  <si>
    <t>VIIS01800C  IST. D'ISTRUZ. SUPERIORE     I. S "B. MONTAGNA"</t>
  </si>
  <si>
    <t>VICENZA - VIA MORA, 93 (NON ESPRIMIBILE DAL PERSONALE DOCENTE) CON SEZIONI ASSOCIATE : VIRF018015 - VICENZA, VISL01801Q - VICENZA</t>
  </si>
  <si>
    <t>VISS033ZD7  DISTRETTO 033</t>
  </si>
  <si>
    <t>VIPM010008  IST. MAGISTRALE IM "DON GIUSEPPE FOGAZZARO"</t>
  </si>
  <si>
    <t>VIPS05000N  L. SCIENTIFICO LS "G. B. QUADRI"</t>
  </si>
  <si>
    <t>VITD016013  I. T. COMMERCIALE ITC "ALMERICO DA SCHIO" (SEZ. ASSOC. )</t>
  </si>
  <si>
    <t>VITL01351B  I. T. GEOMETRI I. T. G. "A. CANOVA" - SERALE (CORSO SERALE)</t>
  </si>
  <si>
    <t>VITL013012  I. T. GEOMETRI ITG "A. CANOVA" (SEZ. ASSOC. )</t>
  </si>
  <si>
    <t>VITE019012  I. T. A. S. (GIA' I. T. F) ITAS "S. BOSCARDIN" VICENZA (SEZ. ASSOC. )</t>
  </si>
  <si>
    <t>VITF02000X  I. T. INDUSTRIALE ITI "ALESSANDRO ROSSI"</t>
  </si>
  <si>
    <t>VITF020509  I. T. INDUSTRIALE ITI "ROSSI "- SERALE VICENZA (CORSO SERALE)</t>
  </si>
  <si>
    <t>VIRC016515  I. P. SERVIZI COMM. IPSSCT "ALMERICO DA SCHIO" - SERALE (CORSO SERALE)</t>
  </si>
  <si>
    <t>VIRC01601Q  I. P. SERVIZI COMM. IPSSCT "ALMERICO DA SCHIO" (SEZ. ASSOC. )</t>
  </si>
  <si>
    <t>VIRI05000V  I. P. I. ARTIGIANATO IPSIA "F. LAMPERTICO"</t>
  </si>
  <si>
    <t>VISL01301L  L. ARTISTICO L. A" CANOVA" VICENZA (SEZ. ASSOC. )</t>
  </si>
  <si>
    <t>VISL01901G  L. ARTISTICO L. A. "BOSCARDIN" (SEZ. ASSOC. )</t>
  </si>
  <si>
    <t xml:space="preserve">  </t>
  </si>
  <si>
    <t>VIST01000D  CONSERV. DI MUSICA "A. PEDROLLO"</t>
  </si>
  <si>
    <t>VIIS01600R  IST. D'ISTRUZ. SUPERIORE     I. S. "ALMERICO DA SCHIO"</t>
  </si>
  <si>
    <t>VIIS013009  IST. D'ISTRUZ. SUPERIORE     I. S. "A CANOVA"</t>
  </si>
  <si>
    <t>VIIS019008  IST. D'ISTRUZ. SUPERIORE  IIS "S. BOSCARDIN" VICENZA</t>
  </si>
  <si>
    <t xml:space="preserve"> VIA MATTEOTTI, 155</t>
  </si>
  <si>
    <t xml:space="preserve"> GRAPPA, VITD01701V - BASSANO DEL GRAPPA</t>
  </si>
  <si>
    <t>DEL GRAPPA, VITA014011 - BASSANO DEL GRAPPA</t>
  </si>
  <si>
    <t xml:space="preserve"> VALDAGNO</t>
  </si>
  <si>
    <t xml:space="preserve"> MONTECCHIO MAGGIORE, VIRI00701N - MONTECCHIO MAGGIORE, VITD007018 -MONTECCHIO MAGGIORE</t>
  </si>
  <si>
    <t xml:space="preserve"> VICENTINA, VITD00401R – NOVENTA VICENTINA, VITF004013 - NOVENTA VICENTINA</t>
  </si>
  <si>
    <t>VITF004013  I. T. INDUSTRIALE ITI "DA VINCI" (SEZ. ASSOC. )</t>
  </si>
  <si>
    <t>CONTRA' BURCI 21</t>
  </si>
  <si>
    <t>VIA MORA,93 SEZIONE ASSOCIATA AD ISTITUTO D'ISTRUZIONE SUPERIORE  VIIS01800C</t>
  </si>
  <si>
    <t xml:space="preserve"> VIALE ASTICHELLO, 195 SEZIONE ASSOCIATA AD ISTITUTO D'ISTRUZIONE SUPERIORE  VIIS013009</t>
  </si>
  <si>
    <t xml:space="preserve"> VIALE GIOSUE' CARDUCCI 17</t>
  </si>
  <si>
    <t xml:space="preserve"> VIA BADEN POWELL,35 SEZIONE ASSOCIATA AD ISTITUTO D'ISTRUZIONE SUPERIORE  VIIS019008</t>
  </si>
  <si>
    <t>VIA LEGIONE GALLIENO 52</t>
  </si>
  <si>
    <t xml:space="preserve"> VIA LEGIONE GALLIENO 52</t>
  </si>
  <si>
    <t xml:space="preserve"> VIA BADEN POWEL, 33</t>
  </si>
  <si>
    <t>VIA BADEN POWELL, 33 SEZIONE ASSOCIATA AD ISTITUTO D'ISTRUZIONE SUPERIORE  VIIS01600R</t>
  </si>
  <si>
    <t xml:space="preserve"> VIALE G. G. TRISSINO 30</t>
  </si>
  <si>
    <t xml:space="preserve"> VIA CALVI N. 19 SEZIONE ASSOCIATA AD ISTITUTO D'ISTRUZIONE SUPERIORE VIIS013009</t>
  </si>
  <si>
    <t xml:space="preserve"> VIA BADEN POWEL,35 SEZIONE ASSOCIATA AD ISTITUTO D'ISTRUZIONE SUPERIORE VIIS019008</t>
  </si>
  <si>
    <t xml:space="preserve"> CONTRA' SAN DOMENICO</t>
  </si>
  <si>
    <t>Le caselle celesti devono essere compilate a cura del docente</t>
  </si>
  <si>
    <t>Le caselle viola devono essere compilate a cura del docente selezionando dall'apposito menù a tendina</t>
  </si>
  <si>
    <t>3)</t>
  </si>
  <si>
    <t xml:space="preserve">4) </t>
  </si>
  <si>
    <r>
      <t xml:space="preserve">Codici: </t>
    </r>
    <r>
      <rPr>
        <sz val="10"/>
        <rFont val="Arial"/>
        <family val="2"/>
      </rPr>
      <t>contiene l'elenco sintetico dei codici di Comuni e distretti della Provincia di Vicenza</t>
    </r>
  </si>
  <si>
    <r>
      <t xml:space="preserve">Comuni e distretti: </t>
    </r>
    <r>
      <rPr>
        <sz val="10"/>
        <rFont val="Arial"/>
        <family val="2"/>
      </rPr>
      <t>contiene l'elenco dei Comuni e dei distretti della provincia di Vicenza con le scuole comprese in ognuno di essi</t>
    </r>
  </si>
  <si>
    <t>SOLO il MOD J/11 va compilato. Gli altri fogli sono solo per consultazione.</t>
  </si>
  <si>
    <t>Il foglio "MOD J/11" deve essere compilato nel seguente modo:</t>
  </si>
  <si>
    <t>ai sensi del D.P.R. 445/2000, come modificato dall’art. 15 della L. 3/2003 e dall’art. 15 comma 1 della L. 183/2011.</t>
  </si>
  <si>
    <t>Selezionare se il docente ha presentato domanda di trasferimento o no</t>
  </si>
  <si>
    <t xml:space="preserve"> VICENZA - VIA BADEN POWELL, 33(NON ESPRIMIBILE DAL PERSONALE DOCENTE) CON SEZIONI ASSOCIATE : VIRC01601Q - VICENZA, VITD016013 – VICENZA</t>
  </si>
  <si>
    <t xml:space="preserve"> VICENZA - VIALE ASTICHELLO,195 (NON ESPRIMIBILE DAL PERSONALE DOCENTE) CON SEZIONI ASSOCIATE : VISL01301L - VICENZA, VITL013012 – VICENZA</t>
  </si>
  <si>
    <t xml:space="preserve"> VICENZA - VIA BADEN POWELL,35(NON ESPRIMIBILE DAL PERSONALE DOCENTE)CON SEZIONI ASSOCIATE : VISL01901G - VICENZA, VITE019012 - VICENZA</t>
  </si>
  <si>
    <t>LA SCHEDA -------------------------------------------- COMPILATA D'UFFICIO DAL DIRIGENTE SCOLASTICO</t>
  </si>
  <si>
    <t xml:space="preserve">(SPUNTARE LA CASELLA PER LA DIZIONE CHE INTERESSA)         </t>
  </si>
  <si>
    <t>COMPILAZIONE A CURA DELL' INTERESSATO</t>
  </si>
  <si>
    <r>
      <t>(1)</t>
    </r>
    <r>
      <rPr>
        <b/>
        <u val="single"/>
        <sz val="7"/>
        <rFont val="Arial Narrow"/>
        <family val="2"/>
      </rPr>
      <t xml:space="preserve">  RIPORTARE  LA  SOMMA DEI PUNTEGGI RELATIVI ALLE LETTERE  </t>
    </r>
    <r>
      <rPr>
        <b/>
        <u val="single"/>
        <sz val="7"/>
        <color indexed="10"/>
        <rFont val="Arial Narrow"/>
        <family val="2"/>
      </rPr>
      <t>C),D),E),F)</t>
    </r>
    <r>
      <rPr>
        <b/>
        <u val="single"/>
        <sz val="7"/>
        <rFont val="Arial Narrow"/>
        <family val="2"/>
      </rPr>
      <t xml:space="preserve"> E </t>
    </r>
    <r>
      <rPr>
        <b/>
        <u val="single"/>
        <sz val="7"/>
        <color indexed="10"/>
        <rFont val="Arial Narrow"/>
        <family val="2"/>
      </rPr>
      <t>G</t>
    </r>
    <r>
      <rPr>
        <b/>
        <u val="single"/>
        <sz val="7"/>
        <color indexed="18"/>
        <rFont val="Arial Narrow"/>
        <family val="2"/>
      </rPr>
      <t>)</t>
    </r>
    <r>
      <rPr>
        <b/>
        <u val="single"/>
        <sz val="7"/>
        <rFont val="Arial Narrow"/>
        <family val="2"/>
      </rPr>
      <t xml:space="preserve"> DEL TITOLO III DELLA TABELLA, </t>
    </r>
    <r>
      <rPr>
        <b/>
        <u val="single"/>
        <sz val="7"/>
        <color indexed="10"/>
        <rFont val="Arial Narrow"/>
        <family val="2"/>
      </rPr>
      <t>FINO AD UN MASSIMO DI PUNTI 10</t>
    </r>
    <r>
      <rPr>
        <b/>
        <sz val="7"/>
        <color indexed="10"/>
        <rFont val="Arial Narrow"/>
        <family val="2"/>
      </rPr>
      <t>.</t>
    </r>
    <r>
      <rPr>
        <b/>
        <sz val="7"/>
        <rFont val="Arial Narrow"/>
        <family val="2"/>
      </rPr>
      <t xml:space="preserve">
</t>
    </r>
    <r>
      <rPr>
        <b/>
        <sz val="7"/>
        <color indexed="10"/>
        <rFont val="Arial Narrow"/>
        <family val="2"/>
      </rPr>
      <t>(2)</t>
    </r>
    <r>
      <rPr>
        <b/>
        <sz val="7"/>
        <rFont val="Arial Narrow"/>
        <family val="2"/>
      </rPr>
      <t xml:space="preserve">  DOCUMENTAZIONE  DA NON PRODURRE PER COLORO CHE  ABBIANO PRESENTATO DOMANDA DI TRASFERIMENTO.
</t>
    </r>
    <r>
      <rPr>
        <b/>
        <sz val="7"/>
        <color indexed="10"/>
        <rFont val="Arial Narrow"/>
        <family val="2"/>
      </rPr>
      <t>(3)</t>
    </r>
    <r>
      <rPr>
        <b/>
        <sz val="7"/>
        <rFont val="Arial Narrow"/>
        <family val="2"/>
      </rPr>
      <t xml:space="preserve">  TALE COMUNE SARÀ QUELLO DI INIZIO SCORRIMENTO  DELLA  TABELLA  DEI COMUNI VICINIORI PER IL TRASFERIMENTO DI  UFFICIO. LA  DIZIONE IN CHIARO ED IL  CODICE SONO DATI OBBLIGATORI E SI RICAVANO DAL  BOLLETTINO UFFICIALE DELLE SCUOLE
</t>
    </r>
  </si>
  <si>
    <t>ISTRUZIONI PER LA COMPILAZIONE</t>
  </si>
  <si>
    <t xml:space="preserve">1) </t>
  </si>
  <si>
    <t xml:space="preserve">2) </t>
  </si>
  <si>
    <t xml:space="preserve">3) </t>
  </si>
  <si>
    <r>
      <t xml:space="preserve">Cod Mecc ISTITUTI: </t>
    </r>
    <r>
      <rPr>
        <sz val="10"/>
        <rFont val="Arial"/>
        <family val="2"/>
      </rPr>
      <t>contiene l'elenco delgi istituti di 2° grado, con relativo codice meccangrafico e comune</t>
    </r>
  </si>
  <si>
    <r>
      <t xml:space="preserve">Classi Conc: </t>
    </r>
    <r>
      <rPr>
        <sz val="10"/>
        <rFont val="Arial"/>
        <family val="2"/>
      </rPr>
      <t>contiene l'elenco delle classi di concorso.</t>
    </r>
  </si>
  <si>
    <t xml:space="preserve">5) </t>
  </si>
  <si>
    <t>PARTE INIZIALE</t>
  </si>
  <si>
    <t>1)</t>
  </si>
  <si>
    <t>completare la parte relativa ai dati anagrafici</t>
  </si>
  <si>
    <t>per agevolare la selezione della classe di concorso e della scuola di servizio sono stati creati dei menù a tendina</t>
  </si>
  <si>
    <t>una volta selezionata la scuola di servizio compare automaticamente il codice meccanografico e il comune relativo.</t>
  </si>
  <si>
    <t>TABELLA PUNTEGGI</t>
  </si>
  <si>
    <t>Nelle caselle gialle compare il punteggio calcolato automaticamente in base ai dati inseriti</t>
  </si>
  <si>
    <t xml:space="preserve">Nel caso in cui dopo un inserimento la casella diventi rossa si può tranquillamente continuare a compilare il modello. </t>
  </si>
  <si>
    <t>E' semplicemente un segnale di avviso per l'ufficio</t>
  </si>
  <si>
    <t>PARTE FINALE</t>
  </si>
  <si>
    <t>Allegati</t>
  </si>
  <si>
    <t xml:space="preserve">E' sufficiente  allegare una dichiarazione personale riassuntiva a supporto dell'anzianità di servizio, esigenze di famiglia e titoli dichiarati nella tabella. </t>
  </si>
  <si>
    <t>Si precisa che i docenti che presentino domanda di trasferimento per l'a.s. 2013/14 non devono produrre allegati, in quanto già presenti</t>
  </si>
  <si>
    <t xml:space="preserve">nella domanda di trasferimento. </t>
  </si>
  <si>
    <t xml:space="preserve">Comune: </t>
  </si>
  <si>
    <t xml:space="preserve">indicare il distretto o Comune di preferenza nel caso di trasferimento d'ufficio, selezionando dall'apposito menù a tendina. </t>
  </si>
  <si>
    <t>Firma:</t>
  </si>
  <si>
    <t>riportare "F.to Nome e Cognome" del docente</t>
  </si>
  <si>
    <t>PARTE DI COMPETENZA DEL DIRIGENTE SCOLASTICO</t>
  </si>
  <si>
    <t>Selezionare se la scheda è stata compilata d'ufficio dal dirigente scolastico (in caso di mancata presentazione da parte del docente) o no.</t>
  </si>
  <si>
    <t>riportare "F.to Nome e Cognome" del Dirigente Scolastico</t>
  </si>
  <si>
    <t>Una volta compilato il modulo deve essere inviato, in formato excel, alla scuola di servizio per la parte di competenza del dirigente scolastico.</t>
  </si>
  <si>
    <t xml:space="preserve">La presente cartella consta di 6 fogli: </t>
  </si>
  <si>
    <r>
      <t xml:space="preserve">MOD J/11: </t>
    </r>
    <r>
      <rPr>
        <sz val="10"/>
        <rFont val="Arial"/>
        <family val="2"/>
      </rPr>
      <t>è il modello da compilare a cura del docente</t>
    </r>
  </si>
  <si>
    <r>
      <t xml:space="preserve">Istruzioni: </t>
    </r>
    <r>
      <rPr>
        <sz val="10"/>
        <rFont val="Arial"/>
        <family val="2"/>
      </rPr>
      <t>è il presente foglio che contiene le istruzioni per la compilazione</t>
    </r>
  </si>
  <si>
    <t xml:space="preserve">6) </t>
  </si>
  <si>
    <t>L</t>
  </si>
  <si>
    <t>SOTTOSCRITT</t>
  </si>
  <si>
    <t>)</t>
  </si>
  <si>
    <t>(</t>
  </si>
  <si>
    <t>/</t>
  </si>
  <si>
    <t>PROV.</t>
  </si>
  <si>
    <t>A</t>
  </si>
  <si>
    <t xml:space="preserve">RESIDENTE A </t>
  </si>
  <si>
    <t>C.A.P.</t>
  </si>
  <si>
    <t xml:space="preserve">COMUNE </t>
  </si>
  <si>
    <t>INDIRIZZO</t>
  </si>
  <si>
    <t>TEL.</t>
  </si>
  <si>
    <t>CLASSE DI CONCORSO DI TITOLARITÀ</t>
  </si>
  <si>
    <t xml:space="preserve">VIA/PIAZZA </t>
  </si>
  <si>
    <t xml:space="preserve">N° </t>
  </si>
  <si>
    <t>SCUOLA DI SERVIZIO</t>
  </si>
  <si>
    <t>COMUNE DI SERVIZIO</t>
  </si>
  <si>
    <t>DICHIARA AI FINI DELL'ATTRIBUZIONE DEL PUNTEGGIO AI SENSI DELL'ART. 23 DEL C.C.N.D SULLA MOBILITÀ</t>
  </si>
  <si>
    <t>ANZIANITA’ DI SERVIZIO (TIT. I TAB.)</t>
  </si>
  <si>
    <t>RISERVATO AL DIRIGENTE SCOLASTICO</t>
  </si>
  <si>
    <t>ANNI</t>
  </si>
  <si>
    <t>PUNTI</t>
  </si>
  <si>
    <t>N°</t>
  </si>
  <si>
    <t xml:space="preserve">NAT </t>
  </si>
  <si>
    <t>TITOLI GENERALI (TIT.  III DELLA TAB.)</t>
  </si>
  <si>
    <t>1.</t>
  </si>
  <si>
    <t>2.</t>
  </si>
  <si>
    <t>DIZIONE IN CHIARO</t>
  </si>
  <si>
    <t>CODICE MECCANOGRAFICO</t>
  </si>
  <si>
    <t>DATA</t>
  </si>
  <si>
    <t>IN FEDE</t>
  </si>
  <si>
    <t>FIRMA</t>
  </si>
  <si>
    <t>COMPETENZA DEL DIRIGENTE SCOLASTICO</t>
  </si>
  <si>
    <t>IL DOCENTE ----------------------------- PRESENTATO DOMANDA DI TRASFERIMENTO</t>
  </si>
  <si>
    <t>HA</t>
  </si>
  <si>
    <t>NON HA</t>
  </si>
  <si>
    <t>E’ STATA</t>
  </si>
  <si>
    <t>NON E’ STATA</t>
  </si>
  <si>
    <t>IL DIRIGENTE SCOLASTICO</t>
  </si>
  <si>
    <t>4.</t>
  </si>
  <si>
    <t>3.</t>
  </si>
  <si>
    <t>5.</t>
  </si>
  <si>
    <t>6.</t>
  </si>
  <si>
    <r>
      <t>ALLEGA I SEGUENTI DOCUMENTI</t>
    </r>
    <r>
      <rPr>
        <b/>
        <sz val="8"/>
        <color indexed="10"/>
        <rFont val="Arial Narrow"/>
        <family val="2"/>
      </rPr>
      <t xml:space="preserve"> (2)</t>
    </r>
    <r>
      <rPr>
        <b/>
        <sz val="8"/>
        <rFont val="Arial Narrow"/>
        <family val="2"/>
      </rPr>
      <t>:</t>
    </r>
  </si>
  <si>
    <t>ESIGENZE DI FAMIGLIA (TIT. II DELLA TAB.)</t>
  </si>
  <si>
    <t xml:space="preserve">
RILEVAZIONE TITOLARI SU DOTAZIONE ORGANICA PROVINCIALE
ISTRUZIONE SECONDARIA DI II GRADO
SCHEDA DOCENTE TITOLARE SU D.O.P. 
</t>
  </si>
  <si>
    <t>PROVINCIA</t>
  </si>
  <si>
    <r>
      <t xml:space="preserve">NELL' IPOTESI RISULTASSE IN SOPRANNUMERO DOPO I TRASFERIMENTI A DOMANDA, DICHIARA CHE, AI FINI DEL TRASFERIMENTO D'UFFICIO, IL COMUNE (OVVERO IL DISTRETTO, IN CASO DI COMUNI COMPRENDENTI PIU' DISTRETTI) DI GRADIMENTO E' IL SEGUENTE </t>
    </r>
    <r>
      <rPr>
        <b/>
        <sz val="8"/>
        <color indexed="10"/>
        <rFont val="Arial Narrow"/>
        <family val="2"/>
      </rPr>
      <t>(3)</t>
    </r>
  </si>
  <si>
    <r>
      <t xml:space="preserve">ANZIANITÀ DI SERVIZIO COMUNQUE  PRESTATO DOPO LA DECORRENZA GIURIDICA DELLA NOMINA NEL RUOLO DI APPARTENENZA. </t>
    </r>
    <r>
      <rPr>
        <b/>
        <sz val="8"/>
        <color indexed="18"/>
        <rFont val="Arial Narrow"/>
        <family val="2"/>
      </rPr>
      <t>(LETTERA A)</t>
    </r>
    <r>
      <rPr>
        <b/>
        <sz val="8"/>
        <rFont val="Arial Narrow"/>
        <family val="2"/>
      </rPr>
      <t xml:space="preserve">     </t>
    </r>
    <r>
      <rPr>
        <b/>
        <sz val="8"/>
        <color indexed="10"/>
        <rFont val="Arial Narrow"/>
        <family val="2"/>
      </rPr>
      <t>(6 punti per ogni anno)</t>
    </r>
  </si>
  <si>
    <r>
      <t xml:space="preserve">ANZIANITÀ DI SERVIZIO EFFETTIVAMENTE PRESTATO DOPO LA NOMINA NEL  RUOLO DI APPARTENENZA IN ISTITUTI SITUATI SU PICCOLE ISOLE.  </t>
    </r>
    <r>
      <rPr>
        <b/>
        <sz val="8"/>
        <color indexed="18"/>
        <rFont val="Arial Narrow"/>
        <family val="2"/>
      </rPr>
      <t xml:space="preserve">(LETTERA A1)      </t>
    </r>
    <r>
      <rPr>
        <b/>
        <sz val="8"/>
        <color indexed="10"/>
        <rFont val="Arial Narrow"/>
        <family val="2"/>
      </rPr>
      <t>(6 punti per ogni anno)</t>
    </r>
  </si>
  <si>
    <r>
      <t xml:space="preserve">ANZIANITÀ DI SERVIZIO EFFETTIVAMENTE PRESTATO NEL RUOLO DI APPARTENENZA IN ISTITUTI SITUATI IN PAESI IN VIA DI SVILUPPO.   </t>
    </r>
    <r>
      <rPr>
        <b/>
        <sz val="8"/>
        <color indexed="18"/>
        <rFont val="Arial Narrow"/>
        <family val="2"/>
      </rPr>
      <t xml:space="preserve">(LETTERA A, NOTA 1)       </t>
    </r>
    <r>
      <rPr>
        <b/>
        <sz val="8"/>
        <color indexed="10"/>
        <rFont val="Arial Narrow"/>
        <family val="2"/>
      </rPr>
      <t>(6 punti per ogni anno)</t>
    </r>
  </si>
  <si>
    <r>
      <t xml:space="preserve">ANZIANITÀ DERIVANTE DA DECORRENZA GIURIDICA DELLA NOMINA NEL  RUOLO DI APPARTENENZA ANTERIORE ALLA DECORRENZA ECONOMICA, NON   COPERTA DA EFFETTIVO SERVIZIO, E  DA SERVIZIO DI RUOLO PRECEDENTEMENTE PRESTATO NEGLI ISTITUTI DI  ISTRUZIONE SECONDARIA DI I GRADO.  </t>
    </r>
    <r>
      <rPr>
        <b/>
        <sz val="8"/>
        <color indexed="18"/>
        <rFont val="Arial Narrow"/>
        <family val="2"/>
      </rPr>
      <t>(LETTERA B)</t>
    </r>
    <r>
      <rPr>
        <b/>
        <sz val="8"/>
        <rFont val="Arial Narrow"/>
        <family val="2"/>
      </rPr>
      <t xml:space="preserve">                                                                      </t>
    </r>
    <r>
      <rPr>
        <b/>
        <sz val="8"/>
        <color indexed="10"/>
        <rFont val="Arial Narrow"/>
        <family val="2"/>
      </rPr>
      <t xml:space="preserve">(3 punti per ogni anno)  </t>
    </r>
    <r>
      <rPr>
        <b/>
        <sz val="8"/>
        <rFont val="Arial Narrow"/>
        <family val="2"/>
      </rPr>
      <t xml:space="preserve">  </t>
    </r>
  </si>
  <si>
    <r>
      <t xml:space="preserve">ANZIANITÀ DI SERVIZIO DI RUOLO  PRECEDENTEMENTE PRESTATO NELLE  SCUOLE DI ISTRUZIONE SECONDARIA  DI I GRADO SITUATE SU PICCOLE  ISOLE.    </t>
    </r>
    <r>
      <rPr>
        <b/>
        <sz val="8"/>
        <color indexed="18"/>
        <rFont val="Arial Narrow"/>
        <family val="2"/>
      </rPr>
      <t>(LETTERA B2)</t>
    </r>
    <r>
      <rPr>
        <b/>
        <sz val="8"/>
        <rFont val="Arial Narrow"/>
        <family val="2"/>
      </rPr>
      <t xml:space="preserve">              </t>
    </r>
    <r>
      <rPr>
        <b/>
        <sz val="8"/>
        <color indexed="10"/>
        <rFont val="Arial Narrow"/>
        <family val="2"/>
      </rPr>
      <t>(3 punti per ogni anno)</t>
    </r>
  </si>
  <si>
    <r>
      <t xml:space="preserve">ANZIANITÀ DI SERVIZIO PRE-RUOLO  RIPORTATA AL PUNTO 3 DELL'ALLEGATO D.      </t>
    </r>
    <r>
      <rPr>
        <b/>
        <sz val="8"/>
        <color indexed="18"/>
        <rFont val="Arial Narrow"/>
        <family val="2"/>
      </rPr>
      <t xml:space="preserve">(LETTERA B) </t>
    </r>
    <r>
      <rPr>
        <b/>
        <sz val="8"/>
        <rFont val="Arial Narrow"/>
        <family val="2"/>
      </rPr>
      <t xml:space="preserve">     </t>
    </r>
    <r>
      <rPr>
        <b/>
        <sz val="8"/>
        <color indexed="10"/>
        <rFont val="Arial Narrow"/>
        <family val="2"/>
      </rPr>
      <t xml:space="preserve">(primi 4 anni - 3 punti per ogni anno. Tutti gli altri anni - 2 punti per anno)      </t>
    </r>
    <r>
      <rPr>
        <b/>
        <sz val="8"/>
        <rFont val="Arial Narrow"/>
        <family val="2"/>
      </rPr>
      <t xml:space="preserve">                              </t>
    </r>
  </si>
  <si>
    <r>
      <t xml:space="preserve">ANZIANITÀ DI SERVIZIO PRE-RUOLO EFFETTIVAMENTE PRE-STATO IN ISTITUTI SITUATI                                              SU PICCOLE ISOLE.    </t>
    </r>
    <r>
      <rPr>
        <b/>
        <sz val="8"/>
        <color indexed="18"/>
        <rFont val="Arial Narrow"/>
        <family val="2"/>
      </rPr>
      <t xml:space="preserve">(LETTERA B2)  </t>
    </r>
    <r>
      <rPr>
        <b/>
        <sz val="8"/>
        <rFont val="Arial Narrow"/>
        <family val="2"/>
      </rPr>
      <t xml:space="preserve">      </t>
    </r>
    <r>
      <rPr>
        <b/>
        <sz val="8"/>
        <color indexed="10"/>
        <rFont val="Arial Narrow"/>
        <family val="2"/>
      </rPr>
      <t>(3 punti per ogni anno)</t>
    </r>
  </si>
  <si>
    <r>
      <t xml:space="preserve">NUMERO DEI FIGLI.  </t>
    </r>
    <r>
      <rPr>
        <b/>
        <sz val="8"/>
        <color indexed="18"/>
        <rFont val="Arial Narrow"/>
        <family val="2"/>
      </rPr>
      <t xml:space="preserve">(LETTERA B, TITOLO II DELLA TAB. A  E NOTA (8))           </t>
    </r>
    <r>
      <rPr>
        <b/>
        <sz val="8"/>
        <color indexed="10"/>
        <rFont val="Arial Narrow"/>
        <family val="2"/>
      </rPr>
      <t>(4 punti per ogni figlio)</t>
    </r>
  </si>
  <si>
    <r>
      <t xml:space="preserve">NUMERO DEI FIGLI.  </t>
    </r>
    <r>
      <rPr>
        <b/>
        <sz val="8"/>
        <color indexed="18"/>
        <rFont val="Arial Narrow"/>
        <family val="2"/>
      </rPr>
      <t xml:space="preserve">(LETTERA C, TITOLO II DELLA TAB. A  E NOTA (8))           </t>
    </r>
    <r>
      <rPr>
        <b/>
        <sz val="8"/>
        <color indexed="10"/>
        <rFont val="Arial Narrow"/>
        <family val="2"/>
      </rPr>
      <t>(3 punti per ogni figlio)</t>
    </r>
  </si>
  <si>
    <r>
      <t xml:space="preserve">NUMERO DI PROMOZIONI PER MERITO  DISTINTO. </t>
    </r>
    <r>
      <rPr>
        <b/>
        <sz val="8"/>
        <color indexed="18"/>
        <rFont val="Arial Narrow"/>
        <family val="2"/>
      </rPr>
      <t xml:space="preserve">(LETTERA A) </t>
    </r>
    <r>
      <rPr>
        <b/>
        <sz val="8"/>
        <rFont val="Arial Narrow"/>
        <family val="2"/>
      </rPr>
      <t xml:space="preserve">           </t>
    </r>
    <r>
      <rPr>
        <b/>
        <sz val="8"/>
        <color indexed="10"/>
        <rFont val="Arial Narrow"/>
        <family val="2"/>
      </rPr>
      <t xml:space="preserve">(3 punti) </t>
    </r>
    <r>
      <rPr>
        <b/>
        <sz val="8"/>
        <rFont val="Arial Narrow"/>
        <family val="2"/>
      </rPr>
      <t xml:space="preserve">                                  </t>
    </r>
  </si>
  <si>
    <r>
      <t xml:space="preserve">SUPERAMENTO DI PUBBLICO CONCORSO PER ESAMI  RELATIVO AL  RUOLO DI APPARTENENZA O A RUOLI DI LIVELLO PARI O SUPERIORE. </t>
    </r>
    <r>
      <rPr>
        <b/>
        <sz val="8"/>
        <color indexed="18"/>
        <rFont val="Arial Narrow"/>
        <family val="2"/>
      </rPr>
      <t xml:space="preserve">(LETTERA B) </t>
    </r>
    <r>
      <rPr>
        <b/>
        <sz val="8"/>
        <rFont val="Arial Narrow"/>
        <family val="2"/>
      </rPr>
      <t xml:space="preserve">        </t>
    </r>
    <r>
      <rPr>
        <b/>
        <sz val="8"/>
        <color indexed="10"/>
        <rFont val="Arial Narrow"/>
        <family val="2"/>
      </rPr>
      <t xml:space="preserve"> (12 punti) </t>
    </r>
    <r>
      <rPr>
        <b/>
        <sz val="8"/>
        <rFont val="Arial Narrow"/>
        <family val="2"/>
      </rPr>
      <t xml:space="preserve">                                    </t>
    </r>
  </si>
  <si>
    <r>
      <t xml:space="preserve">NUMERO DI  DIPLOMI UNIVERSITARI (LAUREA DI PRIMO LIVELLO O BREVE O DIPLOMA ISEF) CONSEGUITI OLTRE AL TITOLO DI STUDIO ATTUALMENTE NECESSARIO PER L'ACCESSO AL RUOLO DI APPARTENENZA. </t>
    </r>
    <r>
      <rPr>
        <b/>
        <sz val="8"/>
        <color indexed="18"/>
        <rFont val="Arial Narrow"/>
        <family val="2"/>
      </rPr>
      <t>(LETTERA D)</t>
    </r>
    <r>
      <rPr>
        <b/>
        <sz val="8"/>
        <rFont val="Arial Narrow"/>
        <family val="2"/>
      </rPr>
      <t xml:space="preserve">                                                     </t>
    </r>
    <r>
      <rPr>
        <b/>
        <sz val="8"/>
        <color indexed="10"/>
        <rFont val="Arial Narrow"/>
        <family val="2"/>
      </rPr>
      <t>(3 punti per ogni titolo)</t>
    </r>
  </si>
  <si>
    <r>
      <t xml:space="preserve">NUMERO DI CORSI DI PERFEZIONAMENTO POST-LAUREA E/O MASTER DI DURATA NON INFERIORE AD UN ANNO, PREVISTI DAGLI STATUTI OVVERO DAL D.P.R. 162/82, OVVERO DALLA LEGGE N. 341/90 (ARTT 4,6,8) OVVERO DAL DECRETO N. 509/99 ATTIVATI DALLE UNIVERSITÀ STATALI O LIBERE OVVERO DA ISTITUTI UNIVERSITARI STATALI O PAREGGIATI, IVI COMPRESI GLI ISTITUTI DI EDUCAZIONE FISICA STATALI O PAREGGIATI, NELL'AMBITO DELLE SCIENZE DELL'EDUCAZIONE E/O NELL'AMBITO DELLE DISCIPLINE ATTUALMENTE INSEGNATE DAL DOCENTE. </t>
    </r>
    <r>
      <rPr>
        <b/>
        <sz val="8"/>
        <color indexed="18"/>
        <rFont val="Arial Narrow"/>
        <family val="2"/>
      </rPr>
      <t xml:space="preserve">(LETTERA E)  </t>
    </r>
    <r>
      <rPr>
        <b/>
        <sz val="8"/>
        <color indexed="10"/>
        <rFont val="Arial Narrow"/>
        <family val="2"/>
      </rPr>
      <t>(1 punto per ogni corso) (valutabile 1 solo corso per gli stessi anni)</t>
    </r>
  </si>
  <si>
    <r>
      <t>NUMERO DI DIPLOMI DI LAUREA CON CORSO DI DURATA ALMENO QUADRIENNALE (IVI COMPRESO IL DIPLOMA DI LAUREA IN SCIENZE MOTORIE), PER OGNI DIPLOMA DI LAUREA MAGISTRALE (SPECIALISTICA), DI ACCADEMIA DI BELLE ARTI,DI CONSERVATORIO DI MUSICA,D'ISTITUTO SUPERIORE D'EDUCAZIONE FISICA,CONSEGUITI OLTRE AL TITOLO DI STUDIO NECESSARIO PER  L'ACCESSO AL RUOLO D'APPARTENENZA</t>
    </r>
    <r>
      <rPr>
        <b/>
        <sz val="8"/>
        <color indexed="18"/>
        <rFont val="Arial Narrow"/>
        <family val="2"/>
      </rPr>
      <t xml:space="preserve">(LETTERA F) </t>
    </r>
    <r>
      <rPr>
        <b/>
        <sz val="8"/>
        <color indexed="10"/>
        <rFont val="Arial Narrow"/>
        <family val="2"/>
      </rPr>
      <t>(5 punti per diploma)</t>
    </r>
    <r>
      <rPr>
        <b/>
        <sz val="8"/>
        <color indexed="18"/>
        <rFont val="Arial Narrow"/>
        <family val="2"/>
      </rPr>
      <t xml:space="preserve"> </t>
    </r>
    <r>
      <rPr>
        <b/>
        <sz val="8"/>
        <rFont val="Arial Narrow"/>
        <family val="2"/>
      </rPr>
      <t xml:space="preserve">                 </t>
    </r>
  </si>
  <si>
    <r>
      <t xml:space="preserve">NUMERO DI PARTECIPAZIONI AI NUOVI ESAMI DI STATO.  </t>
    </r>
    <r>
      <rPr>
        <b/>
        <sz val="8"/>
        <color indexed="18"/>
        <rFont val="Arial Narrow"/>
        <family val="2"/>
      </rPr>
      <t>(LETTERA I)</t>
    </r>
    <r>
      <rPr>
        <b/>
        <sz val="8"/>
        <color indexed="10"/>
        <rFont val="Arial Narrow"/>
        <family val="2"/>
      </rPr>
      <t xml:space="preserve"> </t>
    </r>
    <r>
      <rPr>
        <b/>
        <sz val="8"/>
        <rFont val="Arial Narrow"/>
        <family val="2"/>
      </rPr>
      <t xml:space="preserve">       </t>
    </r>
    <r>
      <rPr>
        <b/>
        <sz val="8"/>
        <color indexed="10"/>
        <rFont val="Arial Narrow"/>
        <family val="2"/>
      </rPr>
      <t>(1 punto per ogni esame) (validi solo gli anni 1998/99, 1999/00 e 2000/01)</t>
    </r>
  </si>
  <si>
    <t>TOT. TAB. I</t>
  </si>
  <si>
    <t>TOT. TAB. II</t>
  </si>
  <si>
    <t>C</t>
  </si>
  <si>
    <r>
      <t xml:space="preserve">NUMERO DI DIPLOMI DI SPECIALIZZAZIONE CONSEGUITI IN CORSI POST-LAUREA PREVISTI DAGLI STATUTI OVVERO DAL D.P.R. 162/82, OVVERO DALLA LEGGE N. 341/90 (ARTT 4,6,8) OVVERO DAL DECRETO N. 509/99 ATTIVATI DALLE UNIVERSITÀ STATALI O LIBERE OVVERO DA ISTITUTI UNIVERSITARI STATALI O PAREGGIATI OVVERO IN CORSI ATTIVATI DA AMMINISTRAZIONI E/O ISTITUTI PUBBLICI PURCHE' I TITOLI SIANO RICONOSCIUTI EQUIPOLLENTI DAI COMPETENTI ORGANISMI UNIVERSITARI, IVI COMPRESI GLI ISTITUTI DI EDUCAZIONE FISICA STATALI O PAREGGIATI, NELL'AMBITO DELLE SCIENZE DELL'EDUCAZIONE E/O NELL'AMBITO DELLE DISCIPLINE ATTUALMENTE INSEGNATE DAL DOCENTE; A TALE NUMERO VA AGGIUNTO IL NUMERO DI DIPLOMI DI PERFEZIONAMENTO POST-LAUREA, QUALORA SIANO STATI CONSEGUITI A CONCLUSIONE DI CORSI CHE PRESENTINO LE STESSE CARATTERISTICHE DEI CORSI PER IL CONSEGUIMENTO DI DIPLOMI DI SPECIALIZZAZIONE PREDETTI. </t>
    </r>
    <r>
      <rPr>
        <b/>
        <sz val="7"/>
        <color indexed="18"/>
        <rFont val="Arial Narrow"/>
        <family val="2"/>
      </rPr>
      <t xml:space="preserve">(LETTERA C)    </t>
    </r>
    <r>
      <rPr>
        <b/>
        <sz val="7"/>
        <color indexed="10"/>
        <rFont val="Arial Narrow"/>
        <family val="2"/>
      </rPr>
      <t>(5 punti per ogni corso) (valutabile 1 solo corso per gli stessi anni)</t>
    </r>
  </si>
  <si>
    <t>E</t>
  </si>
  <si>
    <t>D</t>
  </si>
  <si>
    <t>F</t>
  </si>
  <si>
    <t>G</t>
  </si>
  <si>
    <t>TOT. TAB. III</t>
  </si>
  <si>
    <t>(Max 10 punti)</t>
  </si>
  <si>
    <t>TOTALE PUNTI (TAB.I+TAB.II+TAB.III)</t>
  </si>
  <si>
    <r>
      <t>CONSEGUIMENTO DEL "DOTTORATO DI RICERCA".</t>
    </r>
    <r>
      <rPr>
        <b/>
        <sz val="8"/>
        <color indexed="18"/>
        <rFont val="Arial Narrow"/>
        <family val="2"/>
      </rPr>
      <t xml:space="preserve"> (LETTERA G)</t>
    </r>
    <r>
      <rPr>
        <b/>
        <sz val="8"/>
        <rFont val="Arial Narrow"/>
        <family val="2"/>
      </rPr>
      <t xml:space="preserve">               </t>
    </r>
    <r>
      <rPr>
        <b/>
        <sz val="8"/>
        <color indexed="10"/>
        <rFont val="Arial Narrow"/>
        <family val="2"/>
      </rPr>
      <t xml:space="preserve">(5 punti - si valuta un solo titolo) </t>
    </r>
    <r>
      <rPr>
        <b/>
        <sz val="8"/>
        <rFont val="Arial Narrow"/>
        <family val="2"/>
      </rPr>
      <t xml:space="preserve">    </t>
    </r>
  </si>
  <si>
    <r>
      <t>PUNTI</t>
    </r>
    <r>
      <rPr>
        <b/>
        <sz val="8"/>
        <color indexed="10"/>
        <rFont val="Arial Narrow"/>
        <family val="2"/>
      </rPr>
      <t xml:space="preserve"> (1)</t>
    </r>
  </si>
  <si>
    <t>ISTITUTO</t>
  </si>
  <si>
    <t>COMUNE</t>
  </si>
  <si>
    <t>CODICE</t>
  </si>
  <si>
    <t>DIRIGENTE</t>
  </si>
  <si>
    <t>ARTUSI IPSSAR</t>
  </si>
  <si>
    <t>RECOARO TERME</t>
  </si>
  <si>
    <t>VIRH010001</t>
  </si>
  <si>
    <t>ESONERO</t>
  </si>
  <si>
    <t>Dott. Guerra Giorgio</t>
  </si>
  <si>
    <t>A001</t>
  </si>
  <si>
    <t>AEROTECNICA E COSTR. AERONAUTICHE</t>
  </si>
  <si>
    <t>BOSCARDIN ITAS</t>
  </si>
  <si>
    <t>VICENZA</t>
  </si>
  <si>
    <t>VITE019012</t>
  </si>
  <si>
    <t>S/E</t>
  </si>
  <si>
    <t>SEMI-ESONERO</t>
  </si>
  <si>
    <t>Dott.ssa Bresolin Samaritana</t>
  </si>
  <si>
    <t>A002</t>
  </si>
  <si>
    <t>ANATOMIA, FISIOPATOLOGIA OCULARE E LAB. DI MISURE OFTALMICHE</t>
  </si>
  <si>
    <t>BOSCARDIN LA</t>
  </si>
  <si>
    <t>VISL01901G</t>
  </si>
  <si>
    <t>A003</t>
  </si>
  <si>
    <t>ARTE  DISEGNO ANIMATO</t>
  </si>
  <si>
    <t>BROCCHI LC</t>
  </si>
  <si>
    <t>BASSANO DEL GRAPPA</t>
  </si>
  <si>
    <t>VIPC04000X</t>
  </si>
  <si>
    <t>Dott. Zen Giovanni</t>
  </si>
  <si>
    <t>A004</t>
  </si>
  <si>
    <t>ARTE  TESSUTO  MODA E  COSTUME</t>
  </si>
  <si>
    <t>CANOVA ITG</t>
  </si>
  <si>
    <t>VITL013012</t>
  </si>
  <si>
    <t>Dott. Caterino Domenico</t>
  </si>
  <si>
    <t>A005</t>
  </si>
  <si>
    <t>ARTE  VETRO</t>
  </si>
  <si>
    <t>CANOVA ITG-SER</t>
  </si>
  <si>
    <t>VITL01351B</t>
  </si>
  <si>
    <t>A006</t>
  </si>
  <si>
    <t>ARTE  CERAMICA</t>
  </si>
  <si>
    <t>CANOVA LA</t>
  </si>
  <si>
    <t>VISL01301L</t>
  </si>
  <si>
    <t>A007</t>
  </si>
  <si>
    <t>ARTE DELLA  FOTOGRAFIA E GRAFICA PUBBLICITARIA</t>
  </si>
  <si>
    <t>CECCATO A. ITCG</t>
  </si>
  <si>
    <t>THIENE</t>
  </si>
  <si>
    <t>VITD02000N</t>
  </si>
  <si>
    <t>Dott. Coccarelli Antonio</t>
  </si>
  <si>
    <t>A008</t>
  </si>
  <si>
    <t>ARTI  GRAFICA E L'INCISIONE</t>
  </si>
  <si>
    <t>CECCATO S. IPSCT</t>
  </si>
  <si>
    <t>MONTECCHIO M.</t>
  </si>
  <si>
    <t>VIRC007011</t>
  </si>
  <si>
    <t>Dott.ssa Sperotto Antonella</t>
  </si>
  <si>
    <t>A009</t>
  </si>
  <si>
    <t>ARTE  STAMPA E  RESTAURO  LIBRO</t>
  </si>
  <si>
    <t>CECCATO S. IPSIA</t>
  </si>
  <si>
    <t>VIRI00701N</t>
  </si>
  <si>
    <t>A010</t>
  </si>
  <si>
    <t>ARTI DEI METALLI E L'OREFICERIA</t>
  </si>
  <si>
    <t>CECCATO S. ITC</t>
  </si>
  <si>
    <t>VITD007018</t>
  </si>
  <si>
    <t>A011</t>
  </si>
  <si>
    <t>ARTE MINERARIA</t>
  </si>
  <si>
    <t>CHILESOTTI ITI</t>
  </si>
  <si>
    <t>VITF06000A</t>
  </si>
  <si>
    <t>Dott. Dappiano Luigi</t>
  </si>
  <si>
    <t>A012</t>
  </si>
  <si>
    <t>CHIMICA AGRARIA</t>
  </si>
  <si>
    <t>CORRADINI LC</t>
  </si>
  <si>
    <t>VIPC02000P</t>
  </si>
  <si>
    <t>Dott.ssa Zuffellato Alessandra</t>
  </si>
  <si>
    <t>A013</t>
  </si>
  <si>
    <t>CHIMICA E TECNOLOGIE CHIMICHE</t>
  </si>
  <si>
    <t>DA PONTE LS</t>
  </si>
  <si>
    <t>VIPS010007</t>
  </si>
  <si>
    <t>Dott.ssa Valle Marilena</t>
  </si>
  <si>
    <t>A014</t>
  </si>
  <si>
    <t>CIRCOLAZIONE AEREA TELECOMUNICAZIONI AERONAUTICHE ED ESERC.</t>
  </si>
  <si>
    <t>DA SCHIO IPSSCT</t>
  </si>
  <si>
    <t>VIRC01601Q</t>
  </si>
  <si>
    <t>Dott. Sozzo Giuseppe</t>
  </si>
  <si>
    <t>A015</t>
  </si>
  <si>
    <t>COSTR. NAVALI E TEORIA  NAVE</t>
  </si>
  <si>
    <t xml:space="preserve">DA SCHIO IPSSCT-SER </t>
  </si>
  <si>
    <t>VIRC016515</t>
  </si>
  <si>
    <t>A016</t>
  </si>
  <si>
    <t>COSTR., TECNOLOGIA LE COSTR. E DISEGNO TECNICO</t>
  </si>
  <si>
    <t>DA SCHIO ITC</t>
  </si>
  <si>
    <t>VITD016013</t>
  </si>
  <si>
    <t>A017</t>
  </si>
  <si>
    <t>DISC. ECONOMICO-AZIENDALI</t>
  </si>
  <si>
    <t>DA VINCI ITC</t>
  </si>
  <si>
    <t>ARZIGNANO</t>
  </si>
  <si>
    <t>VITD002015</t>
  </si>
  <si>
    <t>Dott.ssa Schiavo Eleonora</t>
  </si>
  <si>
    <t>A018</t>
  </si>
  <si>
    <t>DISC. GEOM., ARCH. ARREDAMENTO E SCENOTECNICA</t>
  </si>
  <si>
    <t>DA VINCI ITC-SER</t>
  </si>
  <si>
    <t>VITD00251E</t>
  </si>
  <si>
    <t>A019</t>
  </si>
  <si>
    <t>DISC. GIURIDICHE ED ECONOMICHE</t>
  </si>
  <si>
    <t>DA VINCI LS</t>
  </si>
  <si>
    <t>VIPS002019</t>
  </si>
  <si>
    <t>A020</t>
  </si>
  <si>
    <t>DISC. MECCANICHE E TECNOLOGIA</t>
  </si>
  <si>
    <t>DE FABRIS IA</t>
  </si>
  <si>
    <t>NOVE</t>
  </si>
  <si>
    <t>VISD020008</t>
  </si>
  <si>
    <t>Dott. Maniotti Mario - REGG</t>
  </si>
  <si>
    <t>A021</t>
  </si>
  <si>
    <t>DISC. PITTORICHE</t>
  </si>
  <si>
    <t>DE PRETTO ITI</t>
  </si>
  <si>
    <t>SCHIO</t>
  </si>
  <si>
    <t>VITF03000E</t>
  </si>
  <si>
    <t>Dott.ssa Deon Giovanna</t>
  </si>
  <si>
    <t>A022</t>
  </si>
  <si>
    <t>DISC. PLASTICHE</t>
  </si>
  <si>
    <t>EINAUDI ITCG</t>
  </si>
  <si>
    <t>VITD05000D</t>
  </si>
  <si>
    <t>Dott.ssa Ferrazzi Patrizia</t>
  </si>
  <si>
    <t>A023</t>
  </si>
  <si>
    <t>DISEGNO E MODELLAZIONE ODONTOTECNICA</t>
  </si>
  <si>
    <t>EINAUDI ITCG-SER</t>
  </si>
  <si>
    <t>VITD05050V</t>
  </si>
  <si>
    <t>A024</t>
  </si>
  <si>
    <t>DISEGNO E STORIA  COSTUME</t>
  </si>
  <si>
    <t>FERMI ITI</t>
  </si>
  <si>
    <t>VITF05000Q</t>
  </si>
  <si>
    <t>Dott.ssa Cuccaro Maria Maddalena</t>
  </si>
  <si>
    <t>A025</t>
  </si>
  <si>
    <t>DISEGNO E STORIA L'ARTE</t>
  </si>
  <si>
    <t>FOGAZZARO LSS</t>
  </si>
  <si>
    <t>VIPM010008</t>
  </si>
  <si>
    <t>Dott.ssa Puleo Maria Rosa</t>
  </si>
  <si>
    <t>A026</t>
  </si>
  <si>
    <t>DISEGNO TECNICO</t>
  </si>
  <si>
    <t>FUSINIERI ITC</t>
  </si>
  <si>
    <t>VITD010003</t>
  </si>
  <si>
    <t>Dott.ssa Campesan Adriana</t>
  </si>
  <si>
    <t>A027</t>
  </si>
  <si>
    <t>DISEGNO TECNICO ED ARTISTICO</t>
  </si>
  <si>
    <t>FUSINIERI ITC-SER</t>
  </si>
  <si>
    <t>VITD01050C</t>
  </si>
  <si>
    <t>A029</t>
  </si>
  <si>
    <t>ED. FISICA NEGLI IST. E SCUOLE DI ISTR. SEC. II GR</t>
  </si>
  <si>
    <t>GALILEI ITI</t>
  </si>
  <si>
    <t>VITF010009</t>
  </si>
  <si>
    <t>Dott.ssa Vertuani Carla</t>
  </si>
  <si>
    <t>A031</t>
  </si>
  <si>
    <t>ED. MUSICALE NEGLI IST. DI ISTR. SEC. DI II GR</t>
  </si>
  <si>
    <t>GARBIN IPSIA (SC)</t>
  </si>
  <si>
    <t>VIRI03000N</t>
  </si>
  <si>
    <t>Dott.ssa Maino Marina</t>
  </si>
  <si>
    <t>A034</t>
  </si>
  <si>
    <t>ELETTRONICA</t>
  </si>
  <si>
    <t>GARBIN IPSIA (TH)</t>
  </si>
  <si>
    <t>VIRI03002Q</t>
  </si>
  <si>
    <t>A035</t>
  </si>
  <si>
    <t>ELETTROTECNICA ED APPLICAZIONI</t>
  </si>
  <si>
    <t>LAMPERTICO IPSIA</t>
  </si>
  <si>
    <t>VIRI05000V</t>
  </si>
  <si>
    <t>Dott. Frizzo Alberto</t>
  </si>
  <si>
    <t>A036</t>
  </si>
  <si>
    <t>FILOSOFIA, PSICOLOGIA E SCIEN. DELL'ED.</t>
  </si>
  <si>
    <t>LIOY LS</t>
  </si>
  <si>
    <t>VIPS02000T</t>
  </si>
  <si>
    <t>Dott. Vignato Carlo</t>
  </si>
  <si>
    <t>A037</t>
  </si>
  <si>
    <t>FILOSOFIA E STORIA</t>
  </si>
  <si>
    <t>LOBBIA IPSIA</t>
  </si>
  <si>
    <t>ASIAGO</t>
  </si>
  <si>
    <t>VIRI00601T</t>
  </si>
  <si>
    <t>Dott.ssa Segalla Anna - REGG</t>
  </si>
  <si>
    <t>A038</t>
  </si>
  <si>
    <t>FISICA</t>
  </si>
  <si>
    <t>LUZZATTI IPSIA</t>
  </si>
  <si>
    <t>VALDAGNO</t>
  </si>
  <si>
    <t>VIRI00301A</t>
  </si>
  <si>
    <t>Dott.ssa Benetti Maria Cristina</t>
  </si>
  <si>
    <t>A039</t>
  </si>
  <si>
    <t>GEOGRAFIA</t>
  </si>
  <si>
    <t>LUZZATTI ITC</t>
  </si>
  <si>
    <t>VITD003011</t>
  </si>
  <si>
    <t>A040</t>
  </si>
  <si>
    <t>IG., ANAT., FISIOLOGIA, PATOLOGIA GEN. E APP. MASTIC.</t>
  </si>
  <si>
    <t>MARTINI LA</t>
  </si>
  <si>
    <t>VISL009011</t>
  </si>
  <si>
    <t>Dott. Covallero Girolamo</t>
  </si>
  <si>
    <t>A041</t>
  </si>
  <si>
    <t>IGIENE MENTALE E PSICHIATRIA INFANTILE</t>
  </si>
  <si>
    <t>MARTINI LSS</t>
  </si>
  <si>
    <t>VIPM009015</t>
  </si>
  <si>
    <t>A042</t>
  </si>
  <si>
    <t>INFORMATICA</t>
  </si>
  <si>
    <t>MARZOTTO ITI</t>
  </si>
  <si>
    <t>VITF040005</t>
  </si>
  <si>
    <t>Dott. Guerra Giorgio - REGG</t>
  </si>
  <si>
    <t>A044</t>
  </si>
  <si>
    <t>LINGUAGGIO  CINEMATOGRAFIA E LA TELEVISIONE</t>
  </si>
  <si>
    <t>MASOTTO IPSIA</t>
  </si>
  <si>
    <t>NOVENTA V.</t>
  </si>
  <si>
    <t>VIRI004016</t>
  </si>
  <si>
    <t>Dott. Formaggio Carlo Alberto</t>
  </si>
  <si>
    <t>A047</t>
  </si>
  <si>
    <t>MATEMATICA</t>
  </si>
  <si>
    <t>MASOTTO ITC</t>
  </si>
  <si>
    <t>VITD00401R</t>
  </si>
  <si>
    <t xml:space="preserve">Dott. Formaggio Carlo Alberto </t>
  </si>
  <si>
    <t>A048</t>
  </si>
  <si>
    <t>MATEMATICA APPLICATA</t>
  </si>
  <si>
    <t>MASOTTO ITI</t>
  </si>
  <si>
    <t>VITF004013</t>
  </si>
  <si>
    <t>A049</t>
  </si>
  <si>
    <t>MATEMATICA E FISICA</t>
  </si>
  <si>
    <t>MASOTTO LS</t>
  </si>
  <si>
    <t>VIPS004011</t>
  </si>
  <si>
    <t>A050</t>
  </si>
  <si>
    <t>MAT. LETT. NEGLI IST. DI ISTR. SEC. DI II GRADO</t>
  </si>
  <si>
    <t>MONTAGNA IPSS</t>
  </si>
  <si>
    <t>VIRF01851E</t>
  </si>
  <si>
    <t>Dott. Mauro Giuseppe</t>
  </si>
  <si>
    <t>A051</t>
  </si>
  <si>
    <t>MAT. LETT. E LATINO NEI LICEI E NELL'ISTITUTO MAGISTRALE</t>
  </si>
  <si>
    <t>MONTAGNA IPSS-SER</t>
  </si>
  <si>
    <t>VIRF018015</t>
  </si>
  <si>
    <t>A052</t>
  </si>
  <si>
    <t>MAT. LETT., LATINO E GRECO NEL LICEO CLASSICO</t>
  </si>
  <si>
    <t>MONTAGNA LA</t>
  </si>
  <si>
    <t>VISL01801Q</t>
  </si>
  <si>
    <t>A053</t>
  </si>
  <si>
    <t>METEOROLOGIA AERONAUTICA ED ESERC.</t>
  </si>
  <si>
    <t>PAROLINI IPSAA</t>
  </si>
  <si>
    <t>VIRA014015</t>
  </si>
  <si>
    <t>Dott. Frigo Francesco</t>
  </si>
  <si>
    <t>A054</t>
  </si>
  <si>
    <t>MINERALOGIA E GEOLOGIA</t>
  </si>
  <si>
    <t>PAROLINI IPSSA-s.c.</t>
  </si>
  <si>
    <t>VIRA014026</t>
  </si>
  <si>
    <t>A055</t>
  </si>
  <si>
    <t>NAVIGAZIONE AEREA ED ESERC.</t>
  </si>
  <si>
    <t>PAROLINI ITA</t>
  </si>
  <si>
    <t>VITA014011</t>
  </si>
  <si>
    <t>A056</t>
  </si>
  <si>
    <t>NAVIGAZIONE, ARTE NAVALE ED ELEMENTI DI COSTR. NAVALI</t>
  </si>
  <si>
    <t>PASINI ITCG</t>
  </si>
  <si>
    <t>VITD030008</t>
  </si>
  <si>
    <t>Dott.ssa Busolo Susanna</t>
  </si>
  <si>
    <t>A057</t>
  </si>
  <si>
    <t>SCIENZA DEGLI ALIMENTI</t>
  </si>
  <si>
    <t>PERTILE ITC</t>
  </si>
  <si>
    <t>VITD00601C</t>
  </si>
  <si>
    <t>A058</t>
  </si>
  <si>
    <t>SCIEN. -MEC. AGR. -TEC. GEST. AZ.,FITOP.- ENTOM. AGR.</t>
  </si>
  <si>
    <t>PERTILE LS</t>
  </si>
  <si>
    <t>VIPS00601L</t>
  </si>
  <si>
    <t>A060</t>
  </si>
  <si>
    <t>SCIEN. NATURALI, CHIMICA E GEOGRAFIA, MICROBIOLOGIA</t>
  </si>
  <si>
    <t>PIGAFETTA LC</t>
  </si>
  <si>
    <t>VIPC010004</t>
  </si>
  <si>
    <t>Dott. Guatieri Roberto</t>
  </si>
  <si>
    <t>A061</t>
  </si>
  <si>
    <t>STORIA DELL'ARTE</t>
  </si>
  <si>
    <t>PIOVENE ITC</t>
  </si>
  <si>
    <t>VITD09000X</t>
  </si>
  <si>
    <t>Dott. Mingardi Antonio</t>
  </si>
  <si>
    <t>A062</t>
  </si>
  <si>
    <t>TECNICA  REGISTRAZIONE  SUONO</t>
  </si>
  <si>
    <t>QUADRI LS</t>
  </si>
  <si>
    <t>VIPS05000N</t>
  </si>
  <si>
    <t>Dott. Adorno Edoardo</t>
  </si>
  <si>
    <t>A063</t>
  </si>
  <si>
    <t>TECNICA  RIPRESA CINEMATOGRAFICA E TELEVISIVA</t>
  </si>
  <si>
    <t>REMONDINI IPSCT</t>
  </si>
  <si>
    <t>VIRC01701G</t>
  </si>
  <si>
    <t>Dott. Carollo Giorgio</t>
  </si>
  <si>
    <t>A064</t>
  </si>
  <si>
    <t>TECNICA E ORGANIZZAZIONE  PROD. CINEMATOGRAFICA E TELEVISIVA</t>
  </si>
  <si>
    <t>REMONDINI IPSCT-SER</t>
  </si>
  <si>
    <t>VIRC017511</t>
  </si>
  <si>
    <t>A065</t>
  </si>
  <si>
    <t>TECNICA FOTOGRAFICA</t>
  </si>
  <si>
    <t>REMONDINI ITC</t>
  </si>
  <si>
    <t>VITD01701V</t>
  </si>
  <si>
    <t>A066</t>
  </si>
  <si>
    <t>TECNOLOGIA CERAMICA</t>
  </si>
  <si>
    <t>REMONDINI ITC-SER</t>
  </si>
  <si>
    <t>VITD017507</t>
  </si>
  <si>
    <t>A067</t>
  </si>
  <si>
    <t>TECNOLOGIA FOTOGRAFICA, CINEMATOGRAFICA E TELEVISIVA</t>
  </si>
  <si>
    <t>ROSSI ITI</t>
  </si>
  <si>
    <t>VITF02000X</t>
  </si>
  <si>
    <t>Dott. Gaggino Lorenzo</t>
  </si>
  <si>
    <t>A068</t>
  </si>
  <si>
    <t>TECNOLOGIE DELL'ABBIGLIAMENTO</t>
  </si>
  <si>
    <t>ROSSI ITI-SER</t>
  </si>
  <si>
    <t>VITF020509</t>
  </si>
  <si>
    <t>A069</t>
  </si>
  <si>
    <t>TECNOLOGIE  GRAFICHE ED IMPIANTI GRAFICI</t>
  </si>
  <si>
    <t>SARTORI IPSIA</t>
  </si>
  <si>
    <t>LONIGO</t>
  </si>
  <si>
    <t>VIRI011019</t>
  </si>
  <si>
    <t>Dott. Velgi Livio</t>
  </si>
  <si>
    <t>A070</t>
  </si>
  <si>
    <t>TECNOLOGIE TESSILI</t>
  </si>
  <si>
    <t>SARTORI ITC</t>
  </si>
  <si>
    <t>VITD01101X</t>
  </si>
  <si>
    <t>A071</t>
  </si>
  <si>
    <t>TECNOLOGIA E DISEGNO TECNICO</t>
  </si>
  <si>
    <t>SARTORI LS</t>
  </si>
  <si>
    <t>VIPS011014</t>
  </si>
  <si>
    <t>A072</t>
  </si>
  <si>
    <t>TOPOGRAFIA GENERALE, COSTR. RURALI E DISEGNO</t>
  </si>
  <si>
    <t>SCOTTON IPSIA (BA)</t>
  </si>
  <si>
    <t>VIRI02101X</t>
  </si>
  <si>
    <t>Dott. Maniotti Mario</t>
  </si>
  <si>
    <t>A074</t>
  </si>
  <si>
    <t>ZOOTECNICA E SCIENZA  PRODUZIONE ANIMALE</t>
  </si>
  <si>
    <t>SCOTTON IPSIA (BR)</t>
  </si>
  <si>
    <t>BREGANZE</t>
  </si>
  <si>
    <t>VIRI021021</t>
  </si>
  <si>
    <t>A075</t>
  </si>
  <si>
    <t>DATTILOGRAFIA E STENOGRAFIA</t>
  </si>
  <si>
    <t>SCOTTON ITI</t>
  </si>
  <si>
    <t>VITF02101R</t>
  </si>
  <si>
    <t>A076</t>
  </si>
  <si>
    <t>TRATT. TESTI, CALC., CONTABILITA' ELETTRONICA, APPL. GESTIONALI</t>
  </si>
  <si>
    <t>TRENTIN ITA</t>
  </si>
  <si>
    <t>VITA01000L</t>
  </si>
  <si>
    <t>Dott.ssaTadiello Gigliola</t>
  </si>
  <si>
    <t>A246</t>
  </si>
  <si>
    <t>LINGUA E CIVILTA' STRANIERA (FRANCESE)</t>
  </si>
  <si>
    <t>TRISSINO LA</t>
  </si>
  <si>
    <t>VISL00101A</t>
  </si>
  <si>
    <t>Dott. Trivelli Giorgio</t>
  </si>
  <si>
    <t>A346</t>
  </si>
  <si>
    <t>LINGUA E CIVILTA' STRANIERA (INGLESE)</t>
  </si>
  <si>
    <t>TRISSINO LA-SER</t>
  </si>
  <si>
    <t>VISL00151Q</t>
  </si>
  <si>
    <t>A446</t>
  </si>
  <si>
    <t>LINGUA E CIVILTA' STRANIERA (SPAGNOLO)</t>
  </si>
  <si>
    <t>TRISSINO LC</t>
  </si>
  <si>
    <t>VIPC00101A</t>
  </si>
  <si>
    <t>A546</t>
  </si>
  <si>
    <t>LINGUA E CIVILTA' STRANIERA (TEDESCO)</t>
  </si>
  <si>
    <t>TRON LS</t>
  </si>
  <si>
    <t>VIPS040003</t>
  </si>
  <si>
    <t>Dott.ssa Zanoni Christine</t>
  </si>
  <si>
    <t>A646</t>
  </si>
  <si>
    <t>LINGUA E CIVILTA' STRANIERA (RUSSO)</t>
  </si>
  <si>
    <t>ZANELLA LC</t>
  </si>
  <si>
    <t>VIPC05000E</t>
  </si>
  <si>
    <t>Dott. Crivellaro Francesco</t>
  </si>
  <si>
    <t>A146</t>
  </si>
  <si>
    <t>LINGUA E CIVILTA' STRANIERA (CINESE)</t>
  </si>
  <si>
    <t>n/d</t>
  </si>
  <si>
    <t>C031</t>
  </si>
  <si>
    <t>CONVERSAZIONE IN LINGUA STRANIERA (FRANCESE)</t>
  </si>
  <si>
    <t>C032</t>
  </si>
  <si>
    <t>CONVERSAZIONE IN LINGUA STRANIERA (INGLESE)</t>
  </si>
  <si>
    <t>C033</t>
  </si>
  <si>
    <t>CONVERSAZIONE IN LINGUA STRANIERA (SPAGNOLO)</t>
  </si>
  <si>
    <t>C034</t>
  </si>
  <si>
    <t>CONVERSAZIONE IN LINGUA STRANIERA (TEDESCO)</t>
  </si>
  <si>
    <t>C035</t>
  </si>
  <si>
    <t>CONVERSAZIONE IN LINGUA STRANIERA (RUSSO)</t>
  </si>
  <si>
    <t>C039</t>
  </si>
  <si>
    <t>CONVERSAZIONE IN LINGUA STRANIERA (CINESE)</t>
  </si>
  <si>
    <t>C040</t>
  </si>
  <si>
    <t>ESERC. AERONAUTICHE</t>
  </si>
  <si>
    <t>end</t>
  </si>
  <si>
    <t>fin</t>
  </si>
  <si>
    <t>fine</t>
  </si>
  <si>
    <t>stop</t>
  </si>
  <si>
    <t>C050</t>
  </si>
  <si>
    <t>ESERC. AGRARIE</t>
  </si>
  <si>
    <t>C060</t>
  </si>
  <si>
    <t>ESERC. CERAMICHE DI DECORAZIONE</t>
  </si>
  <si>
    <t>C070</t>
  </si>
  <si>
    <t>ESERC. DI ABBIGLIAMENTO E MODA</t>
  </si>
  <si>
    <t>C080</t>
  </si>
  <si>
    <t>ESERC. DI CIRCOLAZIONE AEREA</t>
  </si>
  <si>
    <t>C090</t>
  </si>
  <si>
    <t>ESERC. DI COMUNICAZIONI</t>
  </si>
  <si>
    <t>C100</t>
  </si>
  <si>
    <t>ESERC. DI DISEGNO ARTISTICO DI TESSUTI</t>
  </si>
  <si>
    <t>C110</t>
  </si>
  <si>
    <t>ESERC. DI ECONOMIA DOMESTICA</t>
  </si>
  <si>
    <t>C120</t>
  </si>
  <si>
    <t>ESER. DI MODELLISMO, FORMATURE E PLASTICA, FOGGIATURA E RIF.</t>
  </si>
  <si>
    <t>C130</t>
  </si>
  <si>
    <t>ESERC. DI ODONTOTECNICA</t>
  </si>
  <si>
    <t>C140</t>
  </si>
  <si>
    <t>ESER. DI OFFICINA MECCANICA, AGRICOLA E DI MACCHINE AGR.</t>
  </si>
  <si>
    <t>C150</t>
  </si>
  <si>
    <t>ESERC. DI PORTINERIA E PRATICA DI AGENZIA</t>
  </si>
  <si>
    <t>C160</t>
  </si>
  <si>
    <t>ESERCITAZIONE DI TECNOLOGIA CERAMICA</t>
  </si>
  <si>
    <t>C170</t>
  </si>
  <si>
    <t>ESERC. DI TEORIA  NAVE E DI COSTR. NAVALI</t>
  </si>
  <si>
    <t>C180</t>
  </si>
  <si>
    <t>ESERC. NAUTICHE</t>
  </si>
  <si>
    <t>C190</t>
  </si>
  <si>
    <t>ESERC. PRATICHE PER CENTRALINISTI TELEFONICI</t>
  </si>
  <si>
    <t>C200</t>
  </si>
  <si>
    <t>ESERC. PRATICHE DI OTTICA</t>
  </si>
  <si>
    <t>C210</t>
  </si>
  <si>
    <t>GABINETTO FISIOTERAPICO</t>
  </si>
  <si>
    <t>C220</t>
  </si>
  <si>
    <t>LAB. DI TECNOL.TESSILI, ABBIGL., REP. DI LAVORAZ.TESS. E ABBIGL</t>
  </si>
  <si>
    <t>C230</t>
  </si>
  <si>
    <t>LAB. DI AEROTECNICA, COSTR. E TECN. AERONAUTICHE</t>
  </si>
  <si>
    <t>C240</t>
  </si>
  <si>
    <t>LAB. DI CHIMICA E CHIMICA INDUSTRIALE</t>
  </si>
  <si>
    <t>C250</t>
  </si>
  <si>
    <t>LAB. DI COSTRUZIONE, VERN. E REST. DI STRUM. AD ARCO</t>
  </si>
  <si>
    <t>C260</t>
  </si>
  <si>
    <t>LAB. DI ELETTRONICA</t>
  </si>
  <si>
    <t>C270</t>
  </si>
  <si>
    <t>LAB. DI ELETTROTECNICA</t>
  </si>
  <si>
    <t>C280</t>
  </si>
  <si>
    <t>LAB. DI FISICA ATOMICA E NUCLEARE E STRUMENTI</t>
  </si>
  <si>
    <t>C290</t>
  </si>
  <si>
    <t>LAB. DI FISICA E FISICA APPLICATA</t>
  </si>
  <si>
    <t>C300</t>
  </si>
  <si>
    <t>LAB. DI INFORMATICA GESTIONALE</t>
  </si>
  <si>
    <t>C310</t>
  </si>
  <si>
    <t>LAB. DI INFORMATICA INDUSTRIALE</t>
  </si>
  <si>
    <t>C320</t>
  </si>
  <si>
    <t>LAB. MECCANICO-TECN.</t>
  </si>
  <si>
    <t>C330</t>
  </si>
  <si>
    <t>LAB. DI OREFICERIA</t>
  </si>
  <si>
    <t>C340</t>
  </si>
  <si>
    <t>LAB. DI PROGETTAZIONE TECNICA  CERAMICA</t>
  </si>
  <si>
    <t>C350</t>
  </si>
  <si>
    <t>LAB. DI TECNICA MICROBIOLOGICA</t>
  </si>
  <si>
    <t>C360</t>
  </si>
  <si>
    <t>LAB. DI TECNOLOGIA CARTARIA ED ESERC. DI CARTIERA</t>
  </si>
  <si>
    <t>C370</t>
  </si>
  <si>
    <t>LAB. E REPARTI DI LAVOR.  LEGNO</t>
  </si>
  <si>
    <t>C380</t>
  </si>
  <si>
    <t>LAB. E REPARTI DI LAVOR.  ARTI GRAFICHE</t>
  </si>
  <si>
    <t>C390</t>
  </si>
  <si>
    <t>LAB. E REPARTI DI LAVOR. PER L'INDUSTRIA MINERARIA</t>
  </si>
  <si>
    <t>C400</t>
  </si>
  <si>
    <t>LAB.  INDUSTRIE CERAMICHE</t>
  </si>
  <si>
    <t>C410</t>
  </si>
  <si>
    <t>LAB. TECN.  MARMO-REPARTI ARCHITETTURA, MACCHINE</t>
  </si>
  <si>
    <t>C420</t>
  </si>
  <si>
    <t>LAB. TECN.  MARMO-REPARTI SCULTURA,SMOTURA,DEC. E ORNATO</t>
  </si>
  <si>
    <t>C430</t>
  </si>
  <si>
    <t>LAB. TECN. PER L'EDILIZIA ED ESERC. DI TOPOGRAFIA</t>
  </si>
  <si>
    <t>C440</t>
  </si>
  <si>
    <t>MASSOCHINESITERAPIA</t>
  </si>
  <si>
    <t>C450</t>
  </si>
  <si>
    <t>METODOLOGIE OPERATIVE NEI SERV. SOCIALI</t>
  </si>
  <si>
    <t>C460</t>
  </si>
  <si>
    <t>REPARTI DI LAVOR. MONT. CIN. E TELEVISIVO</t>
  </si>
  <si>
    <t>C470</t>
  </si>
  <si>
    <t>REPARTI DI LAVOR.  REGISTRAZIONE  SUONO</t>
  </si>
  <si>
    <t>C480</t>
  </si>
  <si>
    <t>REPARTI DI LAVOR.  RIPRESA CINEMATOGRAFICA E TELEVISIVA</t>
  </si>
  <si>
    <t>C490</t>
  </si>
  <si>
    <t>REPARTI DI LAVOR.  ARTI FOTOGRAFICHE</t>
  </si>
  <si>
    <t>C500</t>
  </si>
  <si>
    <t>TECNICA DEI SERV. ED ESERC. PRATICHE DI CUCINA</t>
  </si>
  <si>
    <t>C510</t>
  </si>
  <si>
    <t>TECNICA DEI SERV. ED ESERC. PRATICHE DI SALA BAR</t>
  </si>
  <si>
    <t>C520</t>
  </si>
  <si>
    <t>TECNICA DEI SERV. E PRATICA OPERATIVA</t>
  </si>
  <si>
    <t>C555</t>
  </si>
  <si>
    <t>ESERC. DI PRATICA PROFESSIONALE</t>
  </si>
  <si>
    <t>D601</t>
  </si>
  <si>
    <t>ARTE  LAVOR. DEI METALLI</t>
  </si>
  <si>
    <t>D602</t>
  </si>
  <si>
    <t>ARTE DELL'OREFICERIA,  LAVOR. PIETRE DURE E GEMME</t>
  </si>
  <si>
    <t>D603</t>
  </si>
  <si>
    <t>ARTE  DISEGNO D'ANIMAZIONE</t>
  </si>
  <si>
    <t>D604</t>
  </si>
  <si>
    <t>ARTE  RIPRESA E MONTAGGIO  DISEGNO ANIMATO</t>
  </si>
  <si>
    <t>D605</t>
  </si>
  <si>
    <t>ARTE  TESSITURA E  DECORAZIONE DEI TESSUTI</t>
  </si>
  <si>
    <t>D606</t>
  </si>
  <si>
    <t>ARTE  LAVOR.  VETRO E  VETRATA</t>
  </si>
  <si>
    <t>D607</t>
  </si>
  <si>
    <t>ARTE  RESTAURO  CERAMICA E  VETRO</t>
  </si>
  <si>
    <t>D608</t>
  </si>
  <si>
    <t>ARTE  DECORAZIONE E COTTURA DEI PRODOTTI CERAMICI</t>
  </si>
  <si>
    <t>D609</t>
  </si>
  <si>
    <t>ARTE  FORMATURA E FOGGIATURA</t>
  </si>
  <si>
    <t>D610</t>
  </si>
  <si>
    <t>ARTE  FOTOGRAFIA E  CINEMATOGRAFIA</t>
  </si>
  <si>
    <t>D611</t>
  </si>
  <si>
    <t>ARTE XILOGRAFIA, CALCOGRAFIA E LITOGRAFIA</t>
  </si>
  <si>
    <t>D612</t>
  </si>
  <si>
    <t>ARTE  SERIGRAFIA E  FOTOINCISIONE</t>
  </si>
  <si>
    <t>D613</t>
  </si>
  <si>
    <t>ARTE  TIPOGRAFIA E  GRAFICA PUBBLICITARIA</t>
  </si>
  <si>
    <t>D614</t>
  </si>
  <si>
    <t>ARTE  TAGLIO E CONFEZIONE</t>
  </si>
  <si>
    <t>D615</t>
  </si>
  <si>
    <t>ARTE  DECORAZIONE PITTORICA E SCENOGRAFICA</t>
  </si>
  <si>
    <t>D616</t>
  </si>
  <si>
    <t>ARTE  MODELLISTICA, ARREDAMENTO E  SCENOTECNICA</t>
  </si>
  <si>
    <t>D617</t>
  </si>
  <si>
    <t>ARTE  LEGATORIA E  RESTAURO  LIBRO</t>
  </si>
  <si>
    <t>D618</t>
  </si>
  <si>
    <t>ARTE DELL'EBANISTERIA, INTAGLIO E INTARSIO</t>
  </si>
  <si>
    <t>D619</t>
  </si>
  <si>
    <t>ARTE DELLE LACCHE,  DORATURA E  RESTAURO</t>
  </si>
  <si>
    <t>D620</t>
  </si>
  <si>
    <t>ARTE  MOSAICO E  COMMESSO</t>
  </si>
  <si>
    <t>D621</t>
  </si>
  <si>
    <t>ARTE  LAVOR.  MARMO E  PIETRA</t>
  </si>
  <si>
    <t>D622</t>
  </si>
  <si>
    <t>LAB. TECN. ARTI  CERAMICA  VETRO E  CRISTALLO</t>
  </si>
  <si>
    <t>CC</t>
  </si>
  <si>
    <t>DESCRIZIONE</t>
  </si>
  <si>
    <t>IL</t>
  </si>
  <si>
    <t>COGNOME</t>
  </si>
  <si>
    <t>NOME</t>
  </si>
  <si>
    <t>NO</t>
  </si>
  <si>
    <t>SI</t>
  </si>
  <si>
    <t>X</t>
  </si>
  <si>
    <t>COMUNE-DISTRETTO</t>
  </si>
  <si>
    <t>VISS000VA8</t>
  </si>
  <si>
    <t>PROVINCIA DI VICENZA</t>
  </si>
  <si>
    <t>DISTRETTO 007</t>
  </si>
  <si>
    <t>VISS007ZH5</t>
  </si>
  <si>
    <t>VISSA465B5</t>
  </si>
  <si>
    <t>COMUNE DI ASIAGO</t>
  </si>
  <si>
    <t>VISS012ZC0</t>
  </si>
  <si>
    <t>DISTRETTO 012</t>
  </si>
  <si>
    <t>VISSI531K3</t>
  </si>
  <si>
    <t>COMUNE DI SCHIO</t>
  </si>
  <si>
    <t>VISS013ZD7</t>
  </si>
  <si>
    <t>DISTRETTO 013</t>
  </si>
  <si>
    <t>COMUNE DI BREGANZE</t>
  </si>
  <si>
    <t>VISSB132C5</t>
  </si>
  <si>
    <t>COMUNE DI THIENE</t>
  </si>
  <si>
    <t>VISSL157M0</t>
  </si>
  <si>
    <t>VISS015ZF0</t>
  </si>
  <si>
    <t>DISTRETTO 015</t>
  </si>
  <si>
    <t>VISSA703B6</t>
  </si>
  <si>
    <t>COMUNE DI BASSANO DEL GRAPPA</t>
  </si>
  <si>
    <t>VISSF957G0</t>
  </si>
  <si>
    <t>COMUNE DI NOVE</t>
  </si>
  <si>
    <t>DISTRETTO 020</t>
  </si>
  <si>
    <t>VISS020ZA3</t>
  </si>
  <si>
    <t>VISSH214I1</t>
  </si>
  <si>
    <t>COMUNE DI RECOARO TERME</t>
  </si>
  <si>
    <t>VISSL551M7</t>
  </si>
  <si>
    <t>COMUNE DI VALDAGNO</t>
  </si>
  <si>
    <t>DISTRETTO 031</t>
  </si>
  <si>
    <t>VISS031ZB6</t>
  </si>
  <si>
    <t>COMUNE DI ARZIGNANO</t>
  </si>
  <si>
    <t>VISSA459B2</t>
  </si>
  <si>
    <t>COMUNE DI MONTECCHIO MAGGIORE</t>
  </si>
  <si>
    <t>VISSF464G5</t>
  </si>
  <si>
    <t>DISTRETTO 042</t>
  </si>
  <si>
    <t>VISS042ZC7</t>
  </si>
  <si>
    <t>VISSE682F7</t>
  </si>
  <si>
    <t>COMUNE DI LONIGO</t>
  </si>
  <si>
    <t>DISTRETTO 049</t>
  </si>
  <si>
    <t>VISS049ZK4</t>
  </si>
  <si>
    <t>COMUNE DI NOVENTA VICENTINA</t>
  </si>
  <si>
    <t>VISSF964G2</t>
  </si>
  <si>
    <t>COMUNE DI VICENZA</t>
  </si>
  <si>
    <t>VISSL840M0</t>
  </si>
  <si>
    <t>DISTRETTO 032</t>
  </si>
  <si>
    <t>VISS032ZC8</t>
  </si>
  <si>
    <t>DISTRETTO 033</t>
  </si>
  <si>
    <t>VISS033ZD7</t>
  </si>
  <si>
    <t>VISS000VA8  PROVINCIA DI VICENZA</t>
  </si>
  <si>
    <t>VISS000XA6  DOTAZIONE ORGANICA PROVINCIALE</t>
  </si>
  <si>
    <t>(NON ESPRIMIBILE DAL PERSONALE AMMINISTRATIVO, TECNICO ED AUSILIARIO)</t>
  </si>
  <si>
    <t>VISS000DA1  DOTAZIONE ORGANICA DI SOSTEGNO</t>
  </si>
  <si>
    <t>VISS007ZH5  DISTRETTO 007</t>
  </si>
  <si>
    <t>VISSA465B5  COMUNE DI ASIAGO</t>
  </si>
  <si>
    <t>VIPS00601L  L. SCIENTIFICO L. S "G. PERTILE" ASIAGO (SEZ. ASSOC. )</t>
  </si>
  <si>
    <t>V. MATTEOTTI, 155 SEZIONE ASSOCIATA AD ISTITUTO D'ISTRUZIONE SUPERIORE  VIIS006006</t>
  </si>
  <si>
    <t>VITD00601C  I. T. COMMERCIALE ITC "G. PERTILE" ASIAGO (SEZ. ASSOC. )</t>
  </si>
  <si>
    <t>VIA MATTEOTTI, 155</t>
  </si>
  <si>
    <t>SEZIONE ASSOCIATA AD ISTITUTO D'ISTRUZIONE SUPERIORE  VIIS006006</t>
  </si>
  <si>
    <t>VIRI00601T  I. P. I. ARTIGIANATO IPSIA "PERTILE" ASIAGO (SEZ. ASSOC. )</t>
  </si>
  <si>
    <t>VIA CINQUE 2 SEZIONE ASSOCIATA AD ISTITUTO D'ISTRUZIONE SUPERIORE  VIIS006006</t>
  </si>
  <si>
    <t>VIIS006006  IST. D'ISTRUZ. SUPERIORE  IS. " G. PERTILE "</t>
  </si>
  <si>
    <t xml:space="preserve">(NON ESPRIMIBILE DAL PERSONALE DOCENTE) CON SEZIONI ASSOCIATE : VIPS00601L - ASIAGO, VIRI00601T - ASIAGO, VITD00601C -       </t>
  </si>
  <si>
    <t>VISS012ZC0  DISTRETTO 012</t>
  </si>
  <si>
    <t>VISSI531K3  COMUNE DI SCHIO</t>
  </si>
  <si>
    <t>VIPC05000E  L. CLASSICO LC "GIACOMO ZANELLA" (SEZIONE IST. MAGISTRALE ANNESSA)</t>
  </si>
  <si>
    <t>PIAZZA SUMMANO</t>
  </si>
  <si>
    <t>VIPM009015  IST. MAGISTRALE LICEO SCIENZE UMANE "MARTINI" (SEZ. ASSOC. )</t>
  </si>
  <si>
    <t>VIA PETITTI DI RORETO SEZIONE ASSOCIATA AD ISTITUTO D'ISTRUZIONE SUPERIORE  VIIS00900N</t>
  </si>
  <si>
    <t>VIPS040003  L. SCIENTIFICO LS "NICOLO' TRON"</t>
  </si>
  <si>
    <t>VIA LUZIO</t>
  </si>
  <si>
    <t>VITD030008  I. T. COMM. E GEOM. ITCG "L. E V. PASINI"</t>
  </si>
  <si>
    <t>VIA TITO LIVIO, 1</t>
  </si>
  <si>
    <t>VITF03000E  I. T. INDUSTRIALE ITI "SILVIO DE PRETTO"</t>
  </si>
  <si>
    <t>VIA XXIX APRILE,40</t>
  </si>
  <si>
    <t>VIRI03000N  I. P. I. ARTIGIANATO IPSIA "G. B. GARBIN"</t>
  </si>
  <si>
    <t>VIA TITO LIVIO, 7 (CON SEZ. ASSOC. IN: THIENE)</t>
  </si>
  <si>
    <t>VISL009011  L. ARTISTICO LA "MARTINI" SCHIO (SEZ. ASSOC. )</t>
  </si>
  <si>
    <t xml:space="preserve">            VIA MARASCHIN 9 SEZIONE ASSOCIATA AD ISTITUTO D'ISTRUZIONE SUPERIORE  VIIS00900N</t>
  </si>
  <si>
    <t>VIIS00900N  IST. D'ISTRUZ. SUPERIORE  IS "MARTINI" SCHIO</t>
  </si>
  <si>
    <t>SCHIO - VIA PIETRO MARASCHIN 9 (NON ESPRIMIBILE DAL PERSONALE DOCENTE) CON SEZIONI ASSOCIATE : VIPM009015 - SCHIO, VISL009011 - SCHIO</t>
  </si>
  <si>
    <t>VISS013ZD7  DISTRETTO 013</t>
  </si>
  <si>
    <t>VISSB132C5  COMUNE DI BREGANZE</t>
  </si>
  <si>
    <t>VITF02101R  I. T. INDUSTRIALE I. T. I. S "SCOTTON" (SEZ. ASSOC. )</t>
  </si>
  <si>
    <t>VIA ROMA,56 SEZIONE ASSOCIATA AD ISTITUTO D'ISTRUZIONE SUPERIORE  VIIS021008</t>
  </si>
  <si>
    <t>VIRI021021  I. P. I. ARTIGIANATO IPSIA "ANDREA SCOTTON" (SEZ. ASSOC. )</t>
  </si>
  <si>
    <t>VIA ROMA 56 SEZIONE ASSOCIATA AD ISTITUTO D'ISTRUZIONE SUPERIORE  VIIS021008</t>
  </si>
  <si>
    <t>VIIS021008  IST. D'ISTRUZ. SUPERIORE     S. "ANDREA SCOTTON"</t>
  </si>
  <si>
    <t xml:space="preserve">BREGANZE - VIA ROMA 56 (NON ESPRIMIBILE DAL PERSONALE DOCENTE) CON SEZIONI ASSOCIATE : VIRI021021 - BREGANZE, VIRI02101X - BASSANO DEL  </t>
  </si>
  <si>
    <t xml:space="preserve">            GRAPPA, VITF02101R - BREGANZE</t>
  </si>
  <si>
    <t>VISSL157M0  COMUNE DI THIENE</t>
  </si>
  <si>
    <t>VIPC02000P  L. CLASSICO LC "F. CORRADINI" (SEZIONE SCIENTIFICA ANNESSA)</t>
  </si>
  <si>
    <t>VIA MILANO 1</t>
  </si>
  <si>
    <t>VITD02000N  I. T. COMM. E GEOM. ITCG "AULO CECCATO"</t>
  </si>
  <si>
    <t>VIA VANZETTI,14</t>
  </si>
  <si>
    <t>VITF06000A  I. T. INDUSTRIALE ITI "G. CHILESOTTI"</t>
  </si>
  <si>
    <t>VIA DEI TIGLI,10</t>
  </si>
  <si>
    <t>VIRI03002Q  I. P. I. ARTIGIANATO IPSIA "G. B. GARBIN " - THIENE (SEZ. ASSOC. )</t>
  </si>
  <si>
    <t>VIA RASA N. 6</t>
  </si>
  <si>
    <t>VISS015ZF0  DISTRETTO 015</t>
  </si>
  <si>
    <t>VISSA703B6  COMUNE DI BASSANO DEL GRAPPA</t>
  </si>
  <si>
    <t>VIPC04000X  L. CLASSICO LC "G. B. BROCCHI"</t>
  </si>
  <si>
    <t xml:space="preserve">VIALE 11 FEBBRAIO, 65 - BASSANO DEL GRAPPA </t>
  </si>
  <si>
    <t>VIPS010007  L. SCIENTIFICO LS JACOPO DA PONTE</t>
  </si>
  <si>
    <t>VIALE SAN TOMMASO D AQUINO 12</t>
  </si>
  <si>
    <t>VITA014011  I. T. AGRARIO ITA "A. PAROLINI" (SEZ. ASSOC. )</t>
  </si>
  <si>
    <t>VIA SAN BORTOLO N. 19 SEZIONE ASSOCIATA AD ISTITUTO D'ISTRUZIONE SUPERIORE  VIIS014005</t>
  </si>
  <si>
    <t>VITD01701V  I. T. COMMERCIALE I. T. TURISMO E BIOTECNOLOGIE "REMONDINI"(SEZ. ASSOC. )</t>
  </si>
  <si>
    <t>VIA TRAVETTORE,33</t>
  </si>
  <si>
    <t>SEZIONE ASSOCIATA AD ISTITUTO D'ISTRUZIONE SUPERIORE  VIIS01700L</t>
  </si>
  <si>
    <t>VITD05050V  I. T. COMMERCIALE ITC "LUIGI EINAUDI"- SERALE -BASSANO (CORSO SERALE)</t>
  </si>
  <si>
    <t>VIA S. TOMMASO D'AQUINO 8</t>
  </si>
  <si>
    <t>VITD05000D  I. T. COMM. E GEOM. ITCG "LUIGI EINAUDI"</t>
  </si>
  <si>
    <t>VIA S. TOMMASO D'AQUINO N. 8</t>
  </si>
  <si>
    <t>VITD017507  I. T. COMMERCIALE REMONDINI -SERALE (CORSO SERALE)</t>
  </si>
  <si>
    <t>VITF05000Q  I. T. INDUSTRIALE ITI "E. FERMI" BASSANO DEL GRAPPA</t>
  </si>
  <si>
    <t>VIA S. CROCE 14</t>
  </si>
  <si>
    <t>VIRA014015  I. P. AGR. E AMBIENTE IPSAA " ALBERTO PAROLINI" (SEZ. ASSOC. )</t>
  </si>
  <si>
    <t>VIA SAN BORTOLO, 19 SEZIONE ASSOCIATA AD ISTITUTO D'ISTRUZIONE SUPERIORE  VIIS014005</t>
  </si>
  <si>
    <t>VIRC01701G  I. P. S. COMM. E TURIS. I. P. COMM. E SOC. SANITARIO "REMONDINI"(SEZ. ASSOC. )</t>
  </si>
  <si>
    <t>VIA TRAVETTORE, 33</t>
  </si>
  <si>
    <t>VIRC017511  I. P. S. COMM. E TURIS. IPSCT "REMONDINI" BASSANO DEL G. -SERALE(CORSO SERALE)</t>
  </si>
  <si>
    <t>VIRI02101X  I. P. I. ARTIGIANATO IPSIA "ANDREA SCOTTON" - BASSANO (SEZ. ASSOC. )</t>
  </si>
  <si>
    <t>VIA TRAVETTORE,37</t>
  </si>
  <si>
    <t>SEZIONE ASSOCIATA AD ISTITUTO D'ISTRUZIONE SUPERIORE  VIIS021008</t>
  </si>
  <si>
    <t>VIIS01700L  IST. D'ISTRUZ. SUPERIORE     I. S. "REMONDINI"</t>
  </si>
  <si>
    <t xml:space="preserve">BASSANO DEL GRAPPA - VIA TRAVETTORE, 33 (NON ESPRIMIBILE DAL PERSONALE DOCENTE)  CON SEZIONI ASSOCIATE : VIRC01701G - BASSANO DEL   </t>
  </si>
  <si>
    <t>VIIS014005  IST. D'ISTRUZ. SUPERIORE     S. I. S. " ALBERTO PAROLINI"</t>
  </si>
  <si>
    <t xml:space="preserve">VIA SAN BORTOLO, 19 (NON ESPRIMIBILE DAL PERSONALE DOCENTE) CON SEZIONI ASSOCIATE : VIRA014026 - VICENZA, VIRA014015 – BASSANO        </t>
  </si>
  <si>
    <t>VISSF957G0  COMUNE DI NOVE</t>
  </si>
  <si>
    <t>VISD020008  ISTITUTO D'ARTE LICEO ARTISTICO "G. DE FABRIS"</t>
  </si>
  <si>
    <t>VIA GIOVE, 1</t>
  </si>
  <si>
    <t>VISS020ZA3  DISTRETTO 020</t>
  </si>
  <si>
    <t>VISSH214I1  COMUNE DI RECOARO TERME</t>
  </si>
  <si>
    <t>VIRH010001  IP SERV. ALB. E RIST. IPSSA "PELLEGRINO ARTUSI"</t>
  </si>
  <si>
    <t>VIA PRALONGHI 5</t>
  </si>
  <si>
    <t>VISSL551M7  COMUNE DI VALDAGNO</t>
  </si>
  <si>
    <t>VIPC00101A  L. CLASSICO LC "G. G. TRISSINO" VALDAGNO (SEZ. ASSOC. / SEZ. SCIENT. ANN. )</t>
  </si>
  <si>
    <t>VIA LUNGO A. MANZONI 18 SEZIONE ASSOCIATA AD ISTITUTO D'ISTRUZIONE SUPERIORE  VIIS001003</t>
  </si>
  <si>
    <t>VITD003011  I. T. COMMERCIALE ITC "L. LUZZATTI " VALDAGNO (SEZ. ASSOC. )</t>
  </si>
  <si>
    <t>VIALE TRENTO 1 SEZIONE ASSOCIATA AD ISTITUTO D'ISTRUZIONE SUPERIORE  VIIS00300P</t>
  </si>
  <si>
    <t>VITF040005  I. T. INDUSTRIALE ITI "V. E. MARZOTTO"</t>
  </si>
  <si>
    <t xml:space="preserve">VIALE CARDUCCI 9 </t>
  </si>
  <si>
    <t>VIRI00301A  I. P. I. ARTIGIANATO IPSIA "LUZZATTI" VALDAGNO (SEZ. ASSOC. )</t>
  </si>
  <si>
    <t>VIA A. DE GASPERI 1 SEZIONE ASSOCIATA AD ISTITUTO D'ISTRUZIONE SUPERIORE  VIIS00300P</t>
  </si>
  <si>
    <t>VISL00151Q  L. ARTISTICO LA "G. G. TRISSINO" VALDAGNO - SERALE (CORSO SERALE)</t>
  </si>
  <si>
    <t>VIA GAETANO MARZOTTO 1</t>
  </si>
  <si>
    <t>VISL00101A  L. ARTISTICO LA "G. G. TRISSINO" VALDAGNO (SEZ. ASSOC. )</t>
  </si>
  <si>
    <t>VIA GAETANO MARZOTTO 1 SEZIONE ASSOCIATA AD ISTITUTO D'ISTRUZIONE SUPERIORE  VIIS001003</t>
  </si>
  <si>
    <t>VIIS001003  IST. D'ISTRUZ. SUPERIORE     I. S. "G. G. TRISSINO"</t>
  </si>
  <si>
    <t xml:space="preserve">VIA LUNGO AGNO A. MANZONI, 18 (NON ESPRIMIBILE DAL PERSONALE DOCENTE) CON SEZIONI ASSOCIATE : VIPC00101A - VALDAGNO, VISL00101A –   </t>
  </si>
  <si>
    <t>VIIS00300P  IST. D'ISTRUZ. SUPERIORE  IS "L. LUZZATTI"</t>
  </si>
  <si>
    <t>VIALE TRENTO 1 (NON ESPRIMIBILE DAL PERSONALE DOCENTE) CON SEZIONI ASSOCIATE : VIRI00301A - VALDAGNO, VITD003011 - VALDAGNO</t>
  </si>
  <si>
    <t>VISS031ZB6  DISTRETTO 031</t>
  </si>
  <si>
    <t>VISSA459B2  COMUNE DI ARZIGNANO</t>
  </si>
  <si>
    <t>VIPS002019  L. SCIENTIFICO L. S. "DA VINCI" ARZIGNANO (SEZ. ASSOC. )</t>
  </si>
  <si>
    <t>VIALE VICENZA 27/A SEZIONE ASSOCIATA AD ISTITUTO D'ISTRUZIONE SUPERIORE  VIIS00200V</t>
  </si>
  <si>
    <t>VITD00251E  I. T. COMMERCIALE I. T. C. "DA VINCI" (SERALE) (CORSO SERALE)</t>
  </si>
  <si>
    <t>VIA FORTIS 3</t>
  </si>
</sst>
</file>

<file path=xl/styles.xml><?xml version="1.0" encoding="utf-8"?>
<styleSheet xmlns="http://schemas.openxmlformats.org/spreadsheetml/2006/main">
  <numFmts count="3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L.&quot;\ #,##0;\-&quot;L.&quot;\ #,##0"/>
    <numFmt numFmtId="171" formatCode="&quot;L.&quot;\ #,##0;[Red]\-&quot;L.&quot;\ #,##0"/>
    <numFmt numFmtId="172" formatCode="&quot;L.&quot;\ #,##0.00;\-&quot;L.&quot;\ #,##0.00"/>
    <numFmt numFmtId="173" formatCode="&quot;L.&quot;\ #,##0.00;[Red]\-&quot;L.&quot;\ #,##0.00"/>
    <numFmt numFmtId="174" formatCode="_-&quot;L.&quot;\ * #,##0_-;\-&quot;L.&quot;\ * #,##0_-;_-&quot;L.&quot;\ * &quot;-&quot;_-;_-@_-"/>
    <numFmt numFmtId="175" formatCode="_-&quot;L.&quot;\ * #,##0.00_-;\-&quot;L.&quot;\ * #,##0.00_-;_-&quot;L.&quot;\ * &quot;-&quot;??_-;_-@_-"/>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quot;IR£&quot;#,##0;\-&quot;IR£&quot;#,##0"/>
    <numFmt numFmtId="185" formatCode="&quot;IR£&quot;#,##0;[Red]\-&quot;IR£&quot;#,##0"/>
    <numFmt numFmtId="186" formatCode="&quot;IR£&quot;#,##0.00;\-&quot;IR£&quot;#,##0.00"/>
    <numFmt numFmtId="187" formatCode="&quot;IR£&quot;#,##0.00;[Red]\-&quot;IR£&quot;#,##0.00"/>
    <numFmt numFmtId="188" formatCode="_-&quot;IR£&quot;* #,##0_-;\-&quot;IR£&quot;* #,##0_-;_-&quot;IR£&quot;* &quot;-&quot;_-;_-@_-"/>
    <numFmt numFmtId="189" formatCode="_-&quot;IR£&quot;* #,##0.00_-;\-&quot;IR£&quot;* #,##0.00_-;_-&quot;IR£&quot;* &quot;-&quot;??_-;_-@_-"/>
    <numFmt numFmtId="190" formatCode="&quot;Sì&quot;;&quot;Sì&quot;;&quot;No&quot;"/>
    <numFmt numFmtId="191" formatCode="&quot;Vero&quot;;&quot;Vero&quot;;&quot;Falso&quot;"/>
    <numFmt numFmtId="192" formatCode="&quot;Attivo&quot;;&quot;Attivo&quot;;&quot;Disattivo&quot;"/>
    <numFmt numFmtId="193" formatCode="[$€-2]\ #.##000_);[Red]\([$€-2]\ #.##000\)"/>
    <numFmt numFmtId="194" formatCode="&quot;Attivo&quot;;&quot;Attivo&quot;;&quot;Inattivo&quot;"/>
  </numFmts>
  <fonts count="65">
    <font>
      <sz val="10"/>
      <name val="Arial"/>
      <family val="0"/>
    </font>
    <font>
      <b/>
      <sz val="8"/>
      <name val="Arial Narrow"/>
      <family val="2"/>
    </font>
    <font>
      <b/>
      <sz val="10"/>
      <name val="Arial Narrow"/>
      <family val="2"/>
    </font>
    <font>
      <b/>
      <sz val="7"/>
      <name val="Arial Narrow"/>
      <family val="2"/>
    </font>
    <font>
      <b/>
      <sz val="5"/>
      <name val="Arial Narrow"/>
      <family val="2"/>
    </font>
    <font>
      <sz val="8"/>
      <name val="Arial"/>
      <family val="0"/>
    </font>
    <font>
      <sz val="7"/>
      <name val="Arial"/>
      <family val="0"/>
    </font>
    <font>
      <b/>
      <sz val="8"/>
      <color indexed="10"/>
      <name val="Arial Narrow"/>
      <family val="2"/>
    </font>
    <font>
      <b/>
      <sz val="7"/>
      <color indexed="10"/>
      <name val="Arial Narrow"/>
      <family val="2"/>
    </font>
    <font>
      <b/>
      <sz val="8"/>
      <color indexed="18"/>
      <name val="Arial Narrow"/>
      <family val="2"/>
    </font>
    <font>
      <b/>
      <sz val="7"/>
      <color indexed="18"/>
      <name val="Arial Narrow"/>
      <family val="2"/>
    </font>
    <font>
      <b/>
      <u val="single"/>
      <sz val="8"/>
      <color indexed="18"/>
      <name val="Arial Narrow"/>
      <family val="2"/>
    </font>
    <font>
      <b/>
      <sz val="10"/>
      <color indexed="18"/>
      <name val="Arial Narrow"/>
      <family val="2"/>
    </font>
    <font>
      <b/>
      <u val="single"/>
      <sz val="10"/>
      <color indexed="18"/>
      <name val="Arial Narrow"/>
      <family val="2"/>
    </font>
    <font>
      <b/>
      <sz val="10"/>
      <color indexed="10"/>
      <name val="Arial Narrow"/>
      <family val="2"/>
    </font>
    <font>
      <b/>
      <sz val="5"/>
      <color indexed="10"/>
      <name val="Arial Narrow"/>
      <family val="2"/>
    </font>
    <font>
      <b/>
      <sz val="50"/>
      <color indexed="10"/>
      <name val="Arial Narrow"/>
      <family val="2"/>
    </font>
    <font>
      <b/>
      <u val="single"/>
      <sz val="7"/>
      <color indexed="10"/>
      <name val="Arial Narrow"/>
      <family val="2"/>
    </font>
    <font>
      <b/>
      <u val="single"/>
      <sz val="7"/>
      <name val="Arial Narrow"/>
      <family val="2"/>
    </font>
    <font>
      <b/>
      <u val="single"/>
      <sz val="7"/>
      <color indexed="18"/>
      <name val="Arial Narrow"/>
      <family val="2"/>
    </font>
    <font>
      <b/>
      <sz val="9"/>
      <name val="Arial Narrow"/>
      <family val="2"/>
    </font>
    <font>
      <b/>
      <sz val="6"/>
      <name val="Arial Narrow"/>
      <family val="2"/>
    </font>
    <font>
      <sz val="18"/>
      <color indexed="54"/>
      <name val="Calibri Light"/>
      <family val="2"/>
    </font>
    <font>
      <b/>
      <sz val="15"/>
      <color indexed="54"/>
      <name val="Arial Narrow"/>
      <family val="2"/>
    </font>
    <font>
      <b/>
      <sz val="13"/>
      <color indexed="54"/>
      <name val="Arial Narrow"/>
      <family val="2"/>
    </font>
    <font>
      <b/>
      <sz val="11"/>
      <color indexed="54"/>
      <name val="Arial Narrow"/>
      <family val="2"/>
    </font>
    <font>
      <sz val="11"/>
      <color indexed="17"/>
      <name val="Arial Narrow"/>
      <family val="2"/>
    </font>
    <font>
      <sz val="11"/>
      <color indexed="20"/>
      <name val="Arial Narrow"/>
      <family val="2"/>
    </font>
    <font>
      <sz val="11"/>
      <color indexed="60"/>
      <name val="Arial Narrow"/>
      <family val="2"/>
    </font>
    <font>
      <sz val="11"/>
      <color indexed="62"/>
      <name val="Arial Narrow"/>
      <family val="2"/>
    </font>
    <font>
      <b/>
      <sz val="11"/>
      <color indexed="63"/>
      <name val="Arial Narrow"/>
      <family val="2"/>
    </font>
    <font>
      <b/>
      <sz val="11"/>
      <color indexed="52"/>
      <name val="Arial Narrow"/>
      <family val="2"/>
    </font>
    <font>
      <sz val="11"/>
      <color indexed="52"/>
      <name val="Arial Narrow"/>
      <family val="2"/>
    </font>
    <font>
      <b/>
      <sz val="11"/>
      <color indexed="42"/>
      <name val="Arial Narrow"/>
      <family val="2"/>
    </font>
    <font>
      <sz val="11"/>
      <color indexed="10"/>
      <name val="Arial Narrow"/>
      <family val="2"/>
    </font>
    <font>
      <i/>
      <sz val="11"/>
      <color indexed="23"/>
      <name val="Arial Narrow"/>
      <family val="2"/>
    </font>
    <font>
      <b/>
      <sz val="11"/>
      <color indexed="8"/>
      <name val="Arial Narrow"/>
      <family val="2"/>
    </font>
    <font>
      <sz val="11"/>
      <color indexed="42"/>
      <name val="Arial Narrow"/>
      <family val="2"/>
    </font>
    <font>
      <sz val="11"/>
      <color indexed="8"/>
      <name val="Arial Narrow"/>
      <family val="2"/>
    </font>
    <font>
      <sz val="12"/>
      <name val="Arial Narrow"/>
      <family val="2"/>
    </font>
    <font>
      <sz val="12"/>
      <color indexed="9"/>
      <name val="Arial Narrow"/>
      <family val="2"/>
    </font>
    <font>
      <sz val="10"/>
      <color indexed="10"/>
      <name val="Arial"/>
      <family val="2"/>
    </font>
    <font>
      <sz val="10"/>
      <name val="Tahoma"/>
      <family val="2"/>
    </font>
    <font>
      <sz val="8"/>
      <name val="Arial Narrow"/>
      <family val="2"/>
    </font>
    <font>
      <sz val="9"/>
      <name val="Arial"/>
      <family val="2"/>
    </font>
    <font>
      <sz val="8"/>
      <name val="Tahoma"/>
      <family val="2"/>
    </font>
    <font>
      <b/>
      <sz val="14"/>
      <color indexed="62"/>
      <name val="Arial Narrow"/>
      <family val="2"/>
    </font>
    <font>
      <b/>
      <i/>
      <sz val="14"/>
      <color indexed="10"/>
      <name val="Arial Narrow"/>
      <family val="2"/>
    </font>
    <font>
      <b/>
      <sz val="12"/>
      <color indexed="30"/>
      <name val="Arial Narrow"/>
      <family val="2"/>
    </font>
    <font>
      <b/>
      <i/>
      <sz val="12"/>
      <color indexed="10"/>
      <name val="Arial Narrow"/>
      <family val="2"/>
    </font>
    <font>
      <i/>
      <sz val="8"/>
      <name val="Arial Narrow"/>
      <family val="2"/>
    </font>
    <font>
      <sz val="14"/>
      <name val="Arial Narrow"/>
      <family val="2"/>
    </font>
    <font>
      <b/>
      <sz val="12"/>
      <name val="Arial Narrow"/>
      <family val="2"/>
    </font>
    <font>
      <b/>
      <sz val="10"/>
      <color indexed="30"/>
      <name val="Arial Narrow"/>
      <family val="2"/>
    </font>
    <font>
      <b/>
      <i/>
      <sz val="10"/>
      <color indexed="10"/>
      <name val="Arial Narrow"/>
      <family val="2"/>
    </font>
    <font>
      <i/>
      <sz val="7"/>
      <name val="Arial Narrow"/>
      <family val="2"/>
    </font>
    <font>
      <b/>
      <sz val="14"/>
      <color indexed="30"/>
      <name val="Arial Narrow"/>
      <family val="2"/>
    </font>
    <font>
      <sz val="10"/>
      <color indexed="62"/>
      <name val="Arial"/>
      <family val="2"/>
    </font>
    <font>
      <b/>
      <sz val="10"/>
      <color indexed="60"/>
      <name val="Arial Narrow"/>
      <family val="2"/>
    </font>
    <font>
      <b/>
      <sz val="14"/>
      <color indexed="10"/>
      <name val="Arial Narrow"/>
      <family val="2"/>
    </font>
    <font>
      <b/>
      <sz val="16"/>
      <name val="Arial Narrow"/>
      <family val="2"/>
    </font>
    <font>
      <sz val="6"/>
      <name val="Arial Narrow"/>
      <family val="2"/>
    </font>
    <font>
      <b/>
      <sz val="12"/>
      <color indexed="10"/>
      <name val="Arial Narrow"/>
      <family val="2"/>
    </font>
    <font>
      <sz val="5"/>
      <name val="Arial Narrow"/>
      <family val="2"/>
    </font>
    <font>
      <b/>
      <sz val="10"/>
      <name val="Arial"/>
      <family val="2"/>
    </font>
  </fonts>
  <fills count="22">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5"/>
        <bgColor indexed="64"/>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
      <patternFill patternType="solid">
        <fgColor indexed="13"/>
        <bgColor indexed="64"/>
      </patternFill>
    </fill>
    <fill>
      <patternFill patternType="solid">
        <fgColor indexed="41"/>
        <bgColor indexed="64"/>
      </patternFill>
    </fill>
    <fill>
      <patternFill patternType="solid">
        <fgColor indexed="10"/>
        <bgColor indexed="64"/>
      </patternFill>
    </fill>
    <fill>
      <patternFill patternType="solid">
        <fgColor indexed="46"/>
        <bgColor indexed="64"/>
      </patternFill>
    </fill>
  </fills>
  <borders count="67">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thin"/>
      <right style="thin"/>
      <top style="medium"/>
      <bottom>
        <color indexed="63"/>
      </bottom>
    </border>
    <border>
      <left style="thin"/>
      <right style="medium"/>
      <top style="medium"/>
      <bottom>
        <color indexed="63"/>
      </bottom>
    </border>
    <border>
      <left style="medium"/>
      <right style="thin"/>
      <top style="medium"/>
      <bottom>
        <color indexed="63"/>
      </bottom>
    </border>
    <border>
      <left style="thin"/>
      <right style="thin"/>
      <top style="thin"/>
      <bottom style="thin"/>
    </border>
    <border>
      <left style="thin"/>
      <right style="thin"/>
      <top>
        <color indexed="63"/>
      </top>
      <bottom style="thin"/>
    </border>
    <border>
      <left style="thin"/>
      <right style="thin"/>
      <top style="thin"/>
      <bottom>
        <color indexed="63"/>
      </bottom>
    </border>
    <border>
      <left>
        <color indexed="63"/>
      </left>
      <right>
        <color indexed="63"/>
      </right>
      <top style="dotted"/>
      <bottom>
        <color indexed="63"/>
      </bottom>
    </border>
    <border>
      <left>
        <color indexed="63"/>
      </left>
      <right>
        <color indexed="63"/>
      </right>
      <top>
        <color indexed="63"/>
      </top>
      <bottom style="thin"/>
    </border>
    <border>
      <left>
        <color indexed="63"/>
      </left>
      <right>
        <color indexed="63"/>
      </right>
      <top>
        <color indexed="63"/>
      </top>
      <bottom style="mediumDashDotDot"/>
    </border>
    <border>
      <left>
        <color indexed="63"/>
      </left>
      <right style="thin"/>
      <top>
        <color indexed="63"/>
      </top>
      <bottom>
        <color indexed="63"/>
      </bottom>
    </border>
    <border>
      <left>
        <color indexed="63"/>
      </left>
      <right style="thin"/>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style="hair"/>
      <bottom style="thin"/>
    </border>
    <border>
      <left>
        <color indexed="63"/>
      </left>
      <right style="thin"/>
      <top>
        <color indexed="63"/>
      </top>
      <bottom style="thin"/>
    </border>
    <border>
      <left>
        <color indexed="63"/>
      </left>
      <right>
        <color indexed="63"/>
      </right>
      <top style="thin"/>
      <bottom style="thin"/>
    </border>
    <border>
      <left style="thin"/>
      <right>
        <color indexed="63"/>
      </right>
      <top>
        <color indexed="63"/>
      </top>
      <bottom style="double"/>
    </border>
    <border>
      <left>
        <color indexed="63"/>
      </left>
      <right>
        <color indexed="63"/>
      </right>
      <top>
        <color indexed="63"/>
      </top>
      <bottom style="double"/>
    </border>
    <border>
      <left>
        <color indexed="63"/>
      </left>
      <right>
        <color indexed="63"/>
      </right>
      <top style="hair"/>
      <bottom style="double"/>
    </border>
    <border>
      <left>
        <color indexed="63"/>
      </left>
      <right style="thin"/>
      <top>
        <color indexed="63"/>
      </top>
      <bottom style="double"/>
    </border>
    <border>
      <left>
        <color indexed="63"/>
      </left>
      <right>
        <color indexed="63"/>
      </right>
      <top style="double"/>
      <bottom>
        <color indexed="63"/>
      </bottom>
    </border>
    <border>
      <left>
        <color indexed="63"/>
      </left>
      <right style="double"/>
      <top style="double"/>
      <bottom>
        <color indexed="63"/>
      </bottom>
    </border>
    <border>
      <left>
        <color indexed="63"/>
      </left>
      <right style="double"/>
      <top>
        <color indexed="63"/>
      </top>
      <bottom>
        <color indexed="63"/>
      </bottom>
    </border>
    <border>
      <left>
        <color indexed="63"/>
      </left>
      <right style="double"/>
      <top>
        <color indexed="63"/>
      </top>
      <bottom style="double"/>
    </border>
    <border>
      <left>
        <color indexed="63"/>
      </left>
      <right style="thin"/>
      <top style="double"/>
      <bottom>
        <color indexed="63"/>
      </bottom>
    </border>
    <border>
      <left>
        <color indexed="63"/>
      </left>
      <right>
        <color indexed="63"/>
      </right>
      <top>
        <color indexed="63"/>
      </top>
      <bottom style="mediumDashed"/>
    </border>
    <border>
      <left style="hair"/>
      <right style="hair"/>
      <top style="hair"/>
      <bottom style="hair"/>
    </border>
    <border>
      <left>
        <color indexed="63"/>
      </left>
      <right style="thin"/>
      <top style="hair"/>
      <bottom style="thin"/>
    </border>
    <border>
      <left>
        <color indexed="63"/>
      </left>
      <right style="medium"/>
      <top>
        <color indexed="63"/>
      </top>
      <bottom style="thin"/>
    </border>
    <border>
      <left>
        <color indexed="63"/>
      </left>
      <right style="double"/>
      <top>
        <color indexed="63"/>
      </top>
      <bottom style="hair"/>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dotted"/>
    </border>
    <border>
      <left>
        <color indexed="63"/>
      </left>
      <right style="medium"/>
      <top>
        <color indexed="63"/>
      </top>
      <bottom style="hair"/>
    </border>
    <border>
      <left>
        <color indexed="63"/>
      </left>
      <right>
        <color indexed="63"/>
      </right>
      <top>
        <color indexed="63"/>
      </top>
      <bottom style="hair"/>
    </border>
    <border>
      <left>
        <color indexed="63"/>
      </left>
      <right>
        <color indexed="63"/>
      </right>
      <top style="mediumDashed"/>
      <bottom>
        <color indexed="63"/>
      </bottom>
    </border>
    <border>
      <left>
        <color indexed="63"/>
      </left>
      <right>
        <color indexed="63"/>
      </right>
      <top style="thin"/>
      <bottom style="mediumDashed"/>
    </border>
    <border>
      <left style="thin"/>
      <right>
        <color indexed="63"/>
      </right>
      <top style="thin"/>
      <bottom style="thin"/>
    </border>
    <border>
      <left>
        <color indexed="63"/>
      </left>
      <right>
        <color indexed="63"/>
      </right>
      <top style="thin"/>
      <bottom style="hair"/>
    </border>
    <border>
      <left>
        <color indexed="63"/>
      </left>
      <right>
        <color indexed="63"/>
      </right>
      <top style="mediumDashDotDot"/>
      <bottom>
        <color indexed="63"/>
      </bottom>
    </border>
    <border>
      <left>
        <color indexed="63"/>
      </left>
      <right style="thin"/>
      <top>
        <color indexed="63"/>
      </top>
      <bottom style="hair"/>
    </border>
    <border>
      <left>
        <color indexed="63"/>
      </left>
      <right style="medium"/>
      <top style="thin"/>
      <bottom>
        <color indexed="63"/>
      </bottom>
    </border>
    <border diagonalUp="1">
      <left>
        <color indexed="63"/>
      </left>
      <right>
        <color indexed="63"/>
      </right>
      <top>
        <color indexed="63"/>
      </top>
      <bottom>
        <color indexed="63"/>
      </bottom>
      <diagonal style="thick"/>
    </border>
    <border diagonalUp="1">
      <left style="thin"/>
      <right>
        <color indexed="63"/>
      </right>
      <top>
        <color indexed="63"/>
      </top>
      <bottom style="double"/>
      <diagonal style="thick"/>
    </border>
    <border diagonalDown="1">
      <left>
        <color indexed="63"/>
      </left>
      <right>
        <color indexed="63"/>
      </right>
      <top style="double"/>
      <bottom>
        <color indexed="63"/>
      </bottom>
      <diagonal style="thick"/>
    </border>
    <border diagonalDown="1">
      <left>
        <color indexed="63"/>
      </left>
      <right>
        <color indexed="63"/>
      </right>
      <top>
        <color indexed="63"/>
      </top>
      <bottom>
        <color indexed="63"/>
      </bottom>
      <diagonal style="thick"/>
    </border>
    <border>
      <left style="thin"/>
      <right>
        <color indexed="63"/>
      </right>
      <top style="double"/>
      <bottom>
        <color indexed="63"/>
      </bottom>
    </border>
    <border>
      <left>
        <color indexed="63"/>
      </left>
      <right style="medium"/>
      <top style="double"/>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3"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8" borderId="0" applyNumberFormat="0" applyBorder="0" applyAlignment="0" applyProtection="0"/>
    <xf numFmtId="0" fontId="38" fillId="10" borderId="0" applyNumberFormat="0" applyBorder="0" applyAlignment="0" applyProtection="0"/>
    <xf numFmtId="0" fontId="37" fillId="8" borderId="0" applyNumberFormat="0" applyBorder="0" applyAlignment="0" applyProtection="0"/>
    <xf numFmtId="0" fontId="37" fillId="3"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1" fillId="4" borderId="1" applyNumberFormat="0" applyAlignment="0" applyProtection="0"/>
    <xf numFmtId="0" fontId="32" fillId="0" borderId="2" applyNumberFormat="0" applyFill="0" applyAlignment="0" applyProtection="0"/>
    <xf numFmtId="0" fontId="33" fillId="13" borderId="3" applyNumberFormat="0" applyAlignment="0" applyProtection="0"/>
    <xf numFmtId="0" fontId="37" fillId="11"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2" borderId="0" applyNumberFormat="0" applyBorder="0" applyAlignment="0" applyProtection="0"/>
    <xf numFmtId="0" fontId="29" fillId="3"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28" fillId="10" borderId="0" applyNumberFormat="0" applyBorder="0" applyAlignment="0" applyProtection="0"/>
    <xf numFmtId="0" fontId="0" fillId="0" borderId="0">
      <alignment/>
      <protection/>
    </xf>
    <xf numFmtId="0" fontId="0" fillId="5" borderId="4" applyNumberFormat="0" applyFont="0" applyAlignment="0" applyProtection="0"/>
    <xf numFmtId="0" fontId="30" fillId="4" borderId="5"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22" fillId="0" borderId="0" applyNumberFormat="0" applyFill="0" applyBorder="0" applyAlignment="0" applyProtection="0"/>
    <xf numFmtId="0" fontId="23" fillId="0" borderId="6" applyNumberFormat="0" applyFill="0" applyAlignment="0" applyProtection="0"/>
    <xf numFmtId="0" fontId="24" fillId="0" borderId="7" applyNumberFormat="0" applyFill="0" applyAlignment="0" applyProtection="0"/>
    <xf numFmtId="0" fontId="25" fillId="0" borderId="8" applyNumberFormat="0" applyFill="0" applyAlignment="0" applyProtection="0"/>
    <xf numFmtId="0" fontId="25" fillId="0" borderId="0" applyNumberFormat="0" applyFill="0" applyBorder="0" applyAlignment="0" applyProtection="0"/>
    <xf numFmtId="0" fontId="36" fillId="0" borderId="9" applyNumberFormat="0" applyFill="0" applyAlignment="0" applyProtection="0"/>
    <xf numFmtId="0" fontId="27" fillId="17" borderId="0" applyNumberFormat="0" applyBorder="0" applyAlignment="0" applyProtection="0"/>
    <xf numFmtId="0" fontId="26" fillId="7" borderId="0" applyNumberFormat="0" applyBorder="0" applyAlignment="0" applyProtection="0"/>
    <xf numFmtId="175" fontId="0" fillId="0" borderId="0" applyFont="0" applyFill="0" applyBorder="0" applyAlignment="0" applyProtection="0"/>
    <xf numFmtId="174" fontId="0" fillId="0" borderId="0" applyFont="0" applyFill="0" applyBorder="0" applyAlignment="0" applyProtection="0"/>
  </cellStyleXfs>
  <cellXfs count="390">
    <xf numFmtId="0" fontId="0" fillId="0" borderId="0" xfId="0" applyAlignment="1">
      <alignment/>
    </xf>
    <xf numFmtId="0" fontId="0" fillId="0" borderId="0" xfId="0" applyAlignment="1">
      <alignment horizontal="center"/>
    </xf>
    <xf numFmtId="0" fontId="6" fillId="0" borderId="0" xfId="0" applyFont="1" applyAlignment="1">
      <alignment/>
    </xf>
    <xf numFmtId="0" fontId="0" fillId="0" borderId="0" xfId="0" applyFont="1" applyAlignment="1">
      <alignment/>
    </xf>
    <xf numFmtId="0" fontId="0" fillId="0" borderId="0" xfId="0" applyAlignment="1">
      <alignment horizontal="right"/>
    </xf>
    <xf numFmtId="0" fontId="14" fillId="12" borderId="10" xfId="0" applyFont="1" applyFill="1" applyBorder="1" applyAlignment="1">
      <alignment horizontal="center" vertical="center"/>
    </xf>
    <xf numFmtId="0" fontId="14" fillId="12" borderId="11" xfId="0" applyFont="1" applyFill="1" applyBorder="1" applyAlignment="1">
      <alignment horizontal="center" vertical="center"/>
    </xf>
    <xf numFmtId="0" fontId="14" fillId="12" borderId="12" xfId="0" applyFont="1" applyFill="1" applyBorder="1" applyAlignment="1">
      <alignment horizontal="center" vertical="center"/>
    </xf>
    <xf numFmtId="0" fontId="14" fillId="12" borderId="0" xfId="0" applyFont="1" applyFill="1" applyAlignment="1">
      <alignment horizontal="center" vertical="center"/>
    </xf>
    <xf numFmtId="0" fontId="39" fillId="7" borderId="13" xfId="0" applyNumberFormat="1" applyFont="1" applyFill="1" applyBorder="1" applyAlignment="1">
      <alignment/>
    </xf>
    <xf numFmtId="0" fontId="39" fillId="7" borderId="13" xfId="0" applyFont="1" applyFill="1" applyBorder="1" applyAlignment="1">
      <alignment/>
    </xf>
    <xf numFmtId="0" fontId="39" fillId="18" borderId="13" xfId="0" applyFont="1" applyFill="1" applyBorder="1" applyAlignment="1">
      <alignment/>
    </xf>
    <xf numFmtId="0" fontId="39" fillId="19" borderId="13" xfId="0" applyFont="1" applyFill="1" applyBorder="1" applyAlignment="1">
      <alignment/>
    </xf>
    <xf numFmtId="0" fontId="0" fillId="0" borderId="13" xfId="0" applyFont="1" applyBorder="1" applyAlignment="1">
      <alignment vertical="top" wrapText="1"/>
    </xf>
    <xf numFmtId="0" fontId="39" fillId="0" borderId="13" xfId="0" applyFont="1" applyBorder="1" applyAlignment="1">
      <alignment/>
    </xf>
    <xf numFmtId="0" fontId="39" fillId="7" borderId="13" xfId="0" applyFont="1" applyFill="1" applyBorder="1" applyAlignment="1" quotePrefix="1">
      <alignment/>
    </xf>
    <xf numFmtId="0" fontId="40" fillId="19" borderId="13" xfId="0" applyFont="1" applyFill="1" applyBorder="1" applyAlignment="1">
      <alignment/>
    </xf>
    <xf numFmtId="0" fontId="39" fillId="18" borderId="13" xfId="0" applyNumberFormat="1" applyFont="1" applyFill="1" applyBorder="1" applyAlignment="1">
      <alignment/>
    </xf>
    <xf numFmtId="0" fontId="40" fillId="0" borderId="13" xfId="0" applyFont="1" applyBorder="1" applyAlignment="1">
      <alignment/>
    </xf>
    <xf numFmtId="0" fontId="0" fillId="10" borderId="13" xfId="0" applyFont="1" applyFill="1" applyBorder="1" applyAlignment="1">
      <alignment vertical="top" wrapText="1"/>
    </xf>
    <xf numFmtId="0" fontId="41" fillId="0" borderId="13" xfId="0" applyFont="1" applyBorder="1" applyAlignment="1">
      <alignment vertical="top" wrapText="1"/>
    </xf>
    <xf numFmtId="0" fontId="42" fillId="0" borderId="0" xfId="0" applyFont="1" applyAlignment="1">
      <alignment/>
    </xf>
    <xf numFmtId="0" fontId="2" fillId="3" borderId="13" xfId="0" applyFont="1" applyFill="1" applyBorder="1" applyAlignment="1">
      <alignment horizontal="center" vertical="center" wrapText="1"/>
    </xf>
    <xf numFmtId="0" fontId="1" fillId="3" borderId="13"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43" fillId="0" borderId="0" xfId="0" applyFont="1" applyAlignment="1">
      <alignment/>
    </xf>
    <xf numFmtId="0" fontId="2" fillId="0" borderId="14" xfId="0" applyFont="1" applyBorder="1" applyAlignment="1">
      <alignment vertical="top" wrapText="1"/>
    </xf>
    <xf numFmtId="0" fontId="2" fillId="0" borderId="0" xfId="0" applyFont="1" applyBorder="1" applyAlignment="1">
      <alignment horizontal="center"/>
    </xf>
    <xf numFmtId="0" fontId="1" fillId="0" borderId="0" xfId="0" applyFont="1" applyBorder="1" applyAlignment="1">
      <alignment horizontal="center"/>
    </xf>
    <xf numFmtId="0" fontId="2" fillId="19" borderId="13" xfId="0" applyFont="1" applyFill="1" applyBorder="1" applyAlignment="1">
      <alignment vertical="top" wrapText="1"/>
    </xf>
    <xf numFmtId="0" fontId="2" fillId="0" borderId="13" xfId="0" applyFont="1" applyBorder="1" applyAlignment="1">
      <alignment vertical="top" wrapText="1"/>
    </xf>
    <xf numFmtId="0" fontId="2" fillId="10" borderId="13" xfId="0" applyFont="1" applyFill="1" applyBorder="1" applyAlignment="1">
      <alignment vertical="top" wrapText="1"/>
    </xf>
    <xf numFmtId="0" fontId="14" fillId="0" borderId="13" xfId="0" applyFont="1" applyBorder="1" applyAlignment="1">
      <alignment vertical="top" wrapText="1"/>
    </xf>
    <xf numFmtId="0" fontId="2" fillId="0" borderId="15" xfId="0" applyFont="1" applyBorder="1" applyAlignment="1">
      <alignment vertical="center" wrapText="1"/>
    </xf>
    <xf numFmtId="0" fontId="2" fillId="0" borderId="13" xfId="0" applyFont="1" applyBorder="1" applyAlignment="1">
      <alignment/>
    </xf>
    <xf numFmtId="0" fontId="5" fillId="0" borderId="0" xfId="0" applyFont="1" applyAlignment="1">
      <alignment/>
    </xf>
    <xf numFmtId="0" fontId="2" fillId="0" borderId="0" xfId="0" applyFont="1" applyAlignment="1" applyProtection="1">
      <alignment horizontal="center"/>
      <protection hidden="1"/>
    </xf>
    <xf numFmtId="0" fontId="2" fillId="0" borderId="0" xfId="0" applyFont="1" applyAlignment="1" applyProtection="1">
      <alignment horizontal="right"/>
      <protection hidden="1"/>
    </xf>
    <xf numFmtId="0" fontId="2" fillId="0" borderId="0" xfId="0" applyFont="1" applyBorder="1" applyAlignment="1" applyProtection="1">
      <alignment/>
      <protection hidden="1"/>
    </xf>
    <xf numFmtId="0" fontId="2" fillId="0" borderId="0" xfId="0" applyFont="1" applyAlignment="1" applyProtection="1">
      <alignment/>
      <protection hidden="1"/>
    </xf>
    <xf numFmtId="0" fontId="2" fillId="0" borderId="0" xfId="0" applyFont="1" applyBorder="1" applyAlignment="1" applyProtection="1">
      <alignment horizontal="center"/>
      <protection hidden="1"/>
    </xf>
    <xf numFmtId="0" fontId="2" fillId="0" borderId="0" xfId="0" applyFont="1" applyAlignment="1" applyProtection="1">
      <alignment horizontal="left"/>
      <protection hidden="1"/>
    </xf>
    <xf numFmtId="49" fontId="2" fillId="0" borderId="0" xfId="0" applyNumberFormat="1" applyFont="1" applyAlignment="1" applyProtection="1">
      <alignment horizontal="center"/>
      <protection hidden="1"/>
    </xf>
    <xf numFmtId="0" fontId="2" fillId="0" borderId="16" xfId="0" applyFont="1" applyBorder="1" applyAlignment="1" applyProtection="1">
      <alignment/>
      <protection hidden="1"/>
    </xf>
    <xf numFmtId="0" fontId="2" fillId="0" borderId="0" xfId="0" applyFont="1" applyBorder="1" applyAlignment="1" applyProtection="1">
      <alignment/>
      <protection hidden="1"/>
    </xf>
    <xf numFmtId="0" fontId="4" fillId="0" borderId="0" xfId="0" applyFont="1" applyBorder="1" applyAlignment="1" applyProtection="1">
      <alignment/>
      <protection hidden="1"/>
    </xf>
    <xf numFmtId="0" fontId="4" fillId="0" borderId="0" xfId="0" applyFont="1" applyBorder="1" applyAlignment="1" applyProtection="1">
      <alignment vertical="top"/>
      <protection hidden="1"/>
    </xf>
    <xf numFmtId="0" fontId="0" fillId="0" borderId="0" xfId="0" applyAlignment="1" applyProtection="1">
      <alignment/>
      <protection hidden="1"/>
    </xf>
    <xf numFmtId="0" fontId="2" fillId="0" borderId="0" xfId="0" applyFont="1" applyFill="1" applyBorder="1" applyAlignment="1" applyProtection="1">
      <alignment/>
      <protection hidden="1"/>
    </xf>
    <xf numFmtId="0" fontId="2" fillId="0" borderId="0" xfId="0" applyFont="1" applyAlignment="1" applyProtection="1">
      <alignment/>
      <protection hidden="1"/>
    </xf>
    <xf numFmtId="0" fontId="2" fillId="0" borderId="0" xfId="0" applyNumberFormat="1" applyFont="1" applyFill="1" applyBorder="1" applyAlignment="1" applyProtection="1">
      <alignment shrinkToFit="1"/>
      <protection hidden="1"/>
    </xf>
    <xf numFmtId="0" fontId="2" fillId="0" borderId="17" xfId="0" applyFont="1" applyBorder="1" applyAlignment="1" applyProtection="1">
      <alignment/>
      <protection hidden="1"/>
    </xf>
    <xf numFmtId="0" fontId="0" fillId="0" borderId="0" xfId="0" applyAlignment="1" applyProtection="1">
      <alignment horizontal="center"/>
      <protection hidden="1"/>
    </xf>
    <xf numFmtId="0" fontId="45" fillId="0" borderId="0" xfId="0" applyNumberFormat="1" applyFont="1" applyFill="1" applyAlignment="1" applyProtection="1">
      <alignment/>
      <protection hidden="1"/>
    </xf>
    <xf numFmtId="0" fontId="0" fillId="0" borderId="0" xfId="0" applyFill="1" applyAlignment="1" applyProtection="1">
      <alignment/>
      <protection hidden="1"/>
    </xf>
    <xf numFmtId="0" fontId="2" fillId="0" borderId="0" xfId="0" applyFont="1" applyAlignment="1" applyProtection="1">
      <alignment wrapText="1"/>
      <protection hidden="1"/>
    </xf>
    <xf numFmtId="49" fontId="2" fillId="0" borderId="0" xfId="0" applyNumberFormat="1" applyFont="1" applyFill="1" applyBorder="1" applyAlignment="1" applyProtection="1">
      <alignment/>
      <protection hidden="1"/>
    </xf>
    <xf numFmtId="0" fontId="2" fillId="0" borderId="18" xfId="0" applyFont="1" applyBorder="1" applyAlignment="1" applyProtection="1">
      <alignment/>
      <protection hidden="1"/>
    </xf>
    <xf numFmtId="0" fontId="0" fillId="0" borderId="18" xfId="0" applyBorder="1" applyAlignment="1" applyProtection="1">
      <alignment/>
      <protection hidden="1"/>
    </xf>
    <xf numFmtId="0" fontId="1" fillId="0" borderId="0" xfId="0" applyFont="1" applyBorder="1" applyAlignment="1" applyProtection="1">
      <alignment/>
      <protection hidden="1"/>
    </xf>
    <xf numFmtId="0" fontId="1" fillId="0" borderId="19" xfId="0" applyFont="1" applyBorder="1" applyAlignment="1" applyProtection="1">
      <alignment/>
      <protection hidden="1"/>
    </xf>
    <xf numFmtId="0" fontId="2" fillId="0" borderId="19" xfId="0" applyFont="1" applyBorder="1" applyAlignment="1" applyProtection="1">
      <alignment/>
      <protection hidden="1"/>
    </xf>
    <xf numFmtId="0" fontId="2" fillId="0" borderId="20" xfId="0" applyFont="1" applyBorder="1" applyAlignment="1" applyProtection="1">
      <alignment/>
      <protection hidden="1"/>
    </xf>
    <xf numFmtId="0" fontId="0" fillId="0" borderId="20" xfId="0" applyBorder="1" applyAlignment="1" applyProtection="1">
      <alignment/>
      <protection hidden="1"/>
    </xf>
    <xf numFmtId="0" fontId="0" fillId="0" borderId="21" xfId="0" applyBorder="1" applyAlignment="1" applyProtection="1">
      <alignment/>
      <protection hidden="1"/>
    </xf>
    <xf numFmtId="0" fontId="2" fillId="0" borderId="22" xfId="0" applyFont="1" applyBorder="1" applyAlignment="1" applyProtection="1">
      <alignment/>
      <protection hidden="1"/>
    </xf>
    <xf numFmtId="0" fontId="2" fillId="0" borderId="23" xfId="0" applyFont="1" applyBorder="1" applyAlignment="1" applyProtection="1">
      <alignment/>
      <protection hidden="1"/>
    </xf>
    <xf numFmtId="0" fontId="2" fillId="0" borderId="24" xfId="0" applyFont="1" applyBorder="1" applyAlignment="1" applyProtection="1">
      <alignment/>
      <protection hidden="1"/>
    </xf>
    <xf numFmtId="0" fontId="0" fillId="0" borderId="23" xfId="0" applyBorder="1" applyAlignment="1" applyProtection="1">
      <alignment/>
      <protection hidden="1"/>
    </xf>
    <xf numFmtId="0" fontId="0" fillId="0" borderId="24" xfId="0" applyBorder="1" applyAlignment="1" applyProtection="1">
      <alignment/>
      <protection hidden="1"/>
    </xf>
    <xf numFmtId="0" fontId="1" fillId="0" borderId="0" xfId="0" applyFont="1" applyBorder="1" applyAlignment="1" applyProtection="1">
      <alignment horizontal="left" vertical="center" wrapText="1"/>
      <protection hidden="1"/>
    </xf>
    <xf numFmtId="0" fontId="1" fillId="0" borderId="19" xfId="0" applyFont="1" applyBorder="1" applyAlignment="1" applyProtection="1">
      <alignment/>
      <protection hidden="1"/>
    </xf>
    <xf numFmtId="0" fontId="1" fillId="0" borderId="25" xfId="0" applyFont="1" applyBorder="1" applyAlignment="1" applyProtection="1">
      <alignment/>
      <protection hidden="1"/>
    </xf>
    <xf numFmtId="0" fontId="1" fillId="0" borderId="17" xfId="0" applyFont="1" applyBorder="1" applyAlignment="1" applyProtection="1">
      <alignment/>
      <protection hidden="1"/>
    </xf>
    <xf numFmtId="0" fontId="1" fillId="0" borderId="26" xfId="0" applyFont="1" applyBorder="1" applyAlignment="1" applyProtection="1">
      <alignment/>
      <protection hidden="1"/>
    </xf>
    <xf numFmtId="0" fontId="1" fillId="0" borderId="27" xfId="0" applyFont="1" applyBorder="1" applyAlignment="1" applyProtection="1">
      <alignment/>
      <protection hidden="1"/>
    </xf>
    <xf numFmtId="0" fontId="5" fillId="0" borderId="17" xfId="0" applyFont="1" applyBorder="1" applyAlignment="1" applyProtection="1">
      <alignment/>
      <protection hidden="1"/>
    </xf>
    <xf numFmtId="0" fontId="5" fillId="0" borderId="27" xfId="0" applyFont="1" applyBorder="1" applyAlignment="1" applyProtection="1">
      <alignment/>
      <protection hidden="1"/>
    </xf>
    <xf numFmtId="0" fontId="1" fillId="0" borderId="22" xfId="0" applyFont="1" applyBorder="1" applyAlignment="1" applyProtection="1">
      <alignment/>
      <protection hidden="1"/>
    </xf>
    <xf numFmtId="0" fontId="1" fillId="0" borderId="23" xfId="0" applyFont="1" applyBorder="1" applyAlignment="1" applyProtection="1">
      <alignment/>
      <protection hidden="1"/>
    </xf>
    <xf numFmtId="0" fontId="1" fillId="0" borderId="24" xfId="0" applyFont="1" applyBorder="1" applyAlignment="1" applyProtection="1">
      <alignment/>
      <protection hidden="1"/>
    </xf>
    <xf numFmtId="0" fontId="5" fillId="0" borderId="23" xfId="0" applyFont="1" applyBorder="1" applyAlignment="1" applyProtection="1">
      <alignment/>
      <protection hidden="1"/>
    </xf>
    <xf numFmtId="0" fontId="5" fillId="0" borderId="24" xfId="0" applyFont="1" applyBorder="1" applyAlignment="1" applyProtection="1">
      <alignment/>
      <protection hidden="1"/>
    </xf>
    <xf numFmtId="0" fontId="2" fillId="0" borderId="25" xfId="0" applyFont="1" applyBorder="1" applyAlignment="1" applyProtection="1">
      <alignment/>
      <protection hidden="1"/>
    </xf>
    <xf numFmtId="0" fontId="2" fillId="0" borderId="26" xfId="0" applyFont="1" applyBorder="1" applyAlignment="1" applyProtection="1">
      <alignment/>
      <protection hidden="1"/>
    </xf>
    <xf numFmtId="0" fontId="2" fillId="0" borderId="27" xfId="0" applyFont="1" applyBorder="1" applyAlignment="1" applyProtection="1">
      <alignment/>
      <protection hidden="1"/>
    </xf>
    <xf numFmtId="0" fontId="0" fillId="0" borderId="17" xfId="0" applyBorder="1" applyAlignment="1" applyProtection="1">
      <alignment/>
      <protection hidden="1"/>
    </xf>
    <xf numFmtId="0" fontId="0" fillId="0" borderId="27" xfId="0" applyBorder="1" applyAlignment="1" applyProtection="1">
      <alignment/>
      <protection hidden="1"/>
    </xf>
    <xf numFmtId="0" fontId="2" fillId="0" borderId="28" xfId="0" applyFont="1" applyBorder="1" applyAlignment="1" applyProtection="1">
      <alignment/>
      <protection hidden="1"/>
    </xf>
    <xf numFmtId="0" fontId="0" fillId="0" borderId="0" xfId="0" applyBorder="1" applyAlignment="1" applyProtection="1">
      <alignment/>
      <protection hidden="1"/>
    </xf>
    <xf numFmtId="0" fontId="0" fillId="0" borderId="28" xfId="0" applyBorder="1" applyAlignment="1" applyProtection="1">
      <alignment/>
      <protection hidden="1"/>
    </xf>
    <xf numFmtId="0" fontId="2" fillId="0" borderId="29" xfId="0" applyFont="1" applyBorder="1" applyAlignment="1" applyProtection="1">
      <alignment/>
      <protection hidden="1"/>
    </xf>
    <xf numFmtId="0" fontId="2" fillId="0" borderId="30" xfId="0" applyFont="1" applyBorder="1" applyAlignment="1" applyProtection="1">
      <alignment/>
      <protection hidden="1"/>
    </xf>
    <xf numFmtId="0" fontId="2" fillId="0" borderId="31" xfId="0" applyFont="1" applyBorder="1" applyAlignment="1" applyProtection="1">
      <alignment/>
      <protection hidden="1"/>
    </xf>
    <xf numFmtId="0" fontId="2" fillId="0" borderId="32" xfId="0" applyFont="1" applyBorder="1" applyAlignment="1" applyProtection="1">
      <alignment/>
      <protection hidden="1"/>
    </xf>
    <xf numFmtId="0" fontId="0" fillId="0" borderId="30" xfId="0" applyBorder="1" applyAlignment="1" applyProtection="1">
      <alignment/>
      <protection hidden="1"/>
    </xf>
    <xf numFmtId="0" fontId="0" fillId="0" borderId="32" xfId="0" applyBorder="1" applyAlignment="1" applyProtection="1">
      <alignment/>
      <protection hidden="1"/>
    </xf>
    <xf numFmtId="0" fontId="0" fillId="0" borderId="29" xfId="0" applyBorder="1" applyAlignment="1" applyProtection="1">
      <alignment/>
      <protection hidden="1"/>
    </xf>
    <xf numFmtId="0" fontId="7" fillId="10" borderId="33" xfId="0" applyFont="1" applyFill="1" applyBorder="1" applyAlignment="1" applyProtection="1">
      <alignment vertical="top"/>
      <protection hidden="1"/>
    </xf>
    <xf numFmtId="0" fontId="7" fillId="10" borderId="34" xfId="0" applyFont="1" applyFill="1" applyBorder="1" applyAlignment="1" applyProtection="1">
      <alignment vertical="top"/>
      <protection hidden="1"/>
    </xf>
    <xf numFmtId="0" fontId="7" fillId="10" borderId="0" xfId="0" applyFont="1" applyFill="1" applyBorder="1" applyAlignment="1" applyProtection="1">
      <alignment vertical="top"/>
      <protection hidden="1"/>
    </xf>
    <xf numFmtId="0" fontId="7" fillId="10" borderId="35" xfId="0" applyFont="1" applyFill="1" applyBorder="1" applyAlignment="1" applyProtection="1">
      <alignment vertical="top"/>
      <protection hidden="1"/>
    </xf>
    <xf numFmtId="0" fontId="0" fillId="0" borderId="0" xfId="0" applyAlignment="1" applyProtection="1">
      <alignment horizontal="right"/>
      <protection hidden="1"/>
    </xf>
    <xf numFmtId="0" fontId="0" fillId="19" borderId="0" xfId="0" applyFill="1" applyAlignment="1" applyProtection="1">
      <alignment/>
      <protection hidden="1"/>
    </xf>
    <xf numFmtId="0" fontId="7" fillId="10" borderId="30" xfId="0" applyFont="1" applyFill="1" applyBorder="1" applyAlignment="1" applyProtection="1">
      <alignment vertical="top"/>
      <protection hidden="1"/>
    </xf>
    <xf numFmtId="0" fontId="7" fillId="10" borderId="36" xfId="0" applyFont="1" applyFill="1" applyBorder="1" applyAlignment="1" applyProtection="1">
      <alignment vertical="top"/>
      <protection hidden="1"/>
    </xf>
    <xf numFmtId="0" fontId="2" fillId="0" borderId="21" xfId="0" applyFont="1" applyBorder="1" applyAlignment="1" applyProtection="1">
      <alignment/>
      <protection hidden="1"/>
    </xf>
    <xf numFmtId="0" fontId="0" fillId="0" borderId="33" xfId="0" applyBorder="1" applyAlignment="1" applyProtection="1">
      <alignment/>
      <protection hidden="1"/>
    </xf>
    <xf numFmtId="0" fontId="0" fillId="0" borderId="37" xfId="0" applyBorder="1" applyAlignment="1" applyProtection="1">
      <alignment/>
      <protection hidden="1"/>
    </xf>
    <xf numFmtId="0" fontId="2" fillId="0" borderId="28" xfId="0" applyFont="1" applyFill="1" applyBorder="1" applyAlignment="1" applyProtection="1">
      <alignment/>
      <protection hidden="1"/>
    </xf>
    <xf numFmtId="0" fontId="0" fillId="0" borderId="28" xfId="0" applyFill="1" applyBorder="1" applyAlignment="1" applyProtection="1">
      <alignment/>
      <protection hidden="1"/>
    </xf>
    <xf numFmtId="0" fontId="0" fillId="0" borderId="0" xfId="0" applyFont="1" applyAlignment="1" applyProtection="1">
      <alignment/>
      <protection hidden="1"/>
    </xf>
    <xf numFmtId="0" fontId="2" fillId="0" borderId="0" xfId="0" applyFont="1" applyBorder="1" applyAlignment="1" applyProtection="1">
      <alignment horizontal="right"/>
      <protection hidden="1"/>
    </xf>
    <xf numFmtId="49" fontId="2" fillId="0" borderId="0" xfId="0" applyNumberFormat="1" applyFont="1" applyBorder="1" applyAlignment="1" applyProtection="1">
      <alignment horizontal="right"/>
      <protection hidden="1"/>
    </xf>
    <xf numFmtId="49" fontId="2" fillId="0" borderId="0" xfId="0" applyNumberFormat="1" applyFont="1" applyFill="1" applyBorder="1" applyAlignment="1" applyProtection="1">
      <alignment horizontal="right"/>
      <protection hidden="1"/>
    </xf>
    <xf numFmtId="49" fontId="2" fillId="0" borderId="0" xfId="0" applyNumberFormat="1" applyFont="1" applyAlignment="1" applyProtection="1">
      <alignment horizontal="right"/>
      <protection hidden="1"/>
    </xf>
    <xf numFmtId="0" fontId="1" fillId="0" borderId="0" xfId="0" applyFont="1" applyAlignment="1" applyProtection="1">
      <alignment horizontal="right"/>
      <protection hidden="1"/>
    </xf>
    <xf numFmtId="0" fontId="2" fillId="0" borderId="38" xfId="0" applyFont="1" applyBorder="1" applyAlignment="1" applyProtection="1">
      <alignment/>
      <protection hidden="1"/>
    </xf>
    <xf numFmtId="0" fontId="0" fillId="0" borderId="38" xfId="0" applyBorder="1" applyAlignment="1" applyProtection="1">
      <alignment/>
      <protection hidden="1"/>
    </xf>
    <xf numFmtId="0" fontId="3" fillId="0" borderId="0" xfId="0" applyFont="1" applyAlignment="1" applyProtection="1">
      <alignment/>
      <protection hidden="1"/>
    </xf>
    <xf numFmtId="0" fontId="6" fillId="0" borderId="0" xfId="0" applyFont="1" applyAlignment="1" applyProtection="1">
      <alignment/>
      <protection hidden="1"/>
    </xf>
    <xf numFmtId="0" fontId="10" fillId="0" borderId="0" xfId="0" applyFont="1" applyAlignment="1" applyProtection="1">
      <alignment/>
      <protection hidden="1"/>
    </xf>
    <xf numFmtId="0" fontId="1" fillId="0" borderId="0" xfId="0" applyFont="1" applyAlignment="1" applyProtection="1">
      <alignment/>
      <protection hidden="1"/>
    </xf>
    <xf numFmtId="0" fontId="4" fillId="0" borderId="0" xfId="0" applyFont="1" applyBorder="1" applyAlignment="1" applyProtection="1">
      <alignment horizontal="center"/>
      <protection hidden="1"/>
    </xf>
    <xf numFmtId="0" fontId="46" fillId="0" borderId="39" xfId="0" applyFont="1" applyBorder="1" applyAlignment="1">
      <alignment/>
    </xf>
    <xf numFmtId="0" fontId="0" fillId="0" borderId="39" xfId="0" applyBorder="1" applyAlignment="1">
      <alignment/>
    </xf>
    <xf numFmtId="0" fontId="2" fillId="0" borderId="0" xfId="0" applyFont="1" applyAlignment="1">
      <alignment vertical="center"/>
    </xf>
    <xf numFmtId="0" fontId="50" fillId="0" borderId="0" xfId="0" applyFont="1" applyAlignment="1">
      <alignment vertical="center"/>
    </xf>
    <xf numFmtId="0" fontId="51" fillId="0" borderId="0" xfId="0" applyFont="1" applyAlignment="1">
      <alignment vertical="center"/>
    </xf>
    <xf numFmtId="0" fontId="47" fillId="0" borderId="0" xfId="0" applyFont="1" applyAlignment="1">
      <alignment horizontal="center" vertical="center"/>
    </xf>
    <xf numFmtId="0" fontId="52" fillId="0" borderId="0" xfId="0" applyFont="1" applyAlignment="1">
      <alignment horizontal="center" vertical="center"/>
    </xf>
    <xf numFmtId="0" fontId="48" fillId="0" borderId="0" xfId="0" applyFont="1" applyAlignment="1">
      <alignment horizontal="center" vertical="center"/>
    </xf>
    <xf numFmtId="0" fontId="53" fillId="0" borderId="0" xfId="0" applyFont="1" applyAlignment="1">
      <alignment horizontal="center" vertical="center"/>
    </xf>
    <xf numFmtId="0" fontId="52" fillId="0" borderId="0" xfId="0" applyFont="1" applyAlignment="1">
      <alignment vertical="center"/>
    </xf>
    <xf numFmtId="0" fontId="49" fillId="0" borderId="0" xfId="0" applyFont="1" applyAlignment="1">
      <alignment horizontal="center" vertical="center"/>
    </xf>
    <xf numFmtId="0" fontId="54" fillId="0" borderId="0" xfId="0" applyFont="1" applyAlignment="1">
      <alignment horizontal="center" vertical="center"/>
    </xf>
    <xf numFmtId="0" fontId="3" fillId="0" borderId="0" xfId="0" applyFont="1" applyAlignment="1">
      <alignment vertical="center"/>
    </xf>
    <xf numFmtId="0" fontId="55" fillId="0" borderId="0" xfId="0" applyFont="1" applyAlignment="1">
      <alignment vertical="center"/>
    </xf>
    <xf numFmtId="0" fontId="2" fillId="0" borderId="0" xfId="0" applyFont="1" applyAlignment="1">
      <alignment horizontal="center" vertical="center"/>
    </xf>
    <xf numFmtId="0" fontId="50" fillId="0" borderId="0" xfId="0" applyFont="1" applyAlignment="1">
      <alignment horizontal="center" vertical="center"/>
    </xf>
    <xf numFmtId="0" fontId="57" fillId="0" borderId="0" xfId="0" applyFont="1" applyAlignment="1">
      <alignment/>
    </xf>
    <xf numFmtId="0" fontId="58" fillId="0" borderId="0" xfId="0" applyFont="1" applyAlignment="1">
      <alignment vertical="center"/>
    </xf>
    <xf numFmtId="0" fontId="50" fillId="0" borderId="0" xfId="0" applyFont="1" applyAlignment="1">
      <alignment horizontal="left" vertical="center"/>
    </xf>
    <xf numFmtId="0" fontId="0" fillId="0" borderId="0" xfId="0" applyAlignment="1">
      <alignment horizontal="left"/>
    </xf>
    <xf numFmtId="0" fontId="55" fillId="0" borderId="0" xfId="0" applyFont="1" applyAlignment="1">
      <alignment horizontal="left" vertical="center"/>
    </xf>
    <xf numFmtId="0" fontId="56" fillId="0" borderId="39" xfId="0" applyFont="1" applyBorder="1" applyAlignment="1">
      <alignment/>
    </xf>
    <xf numFmtId="0" fontId="59" fillId="0" borderId="39" xfId="0" applyFont="1" applyBorder="1" applyAlignment="1">
      <alignment/>
    </xf>
    <xf numFmtId="0" fontId="60" fillId="0" borderId="39" xfId="0" applyFont="1" applyBorder="1" applyAlignment="1">
      <alignment horizontal="center" vertical="center"/>
    </xf>
    <xf numFmtId="0" fontId="0" fillId="0" borderId="0" xfId="0" applyNumberFormat="1" applyAlignment="1" applyProtection="1">
      <alignment/>
      <protection hidden="1"/>
    </xf>
    <xf numFmtId="0" fontId="0" fillId="0" borderId="0" xfId="0" applyNumberFormat="1" applyAlignment="1">
      <alignment/>
    </xf>
    <xf numFmtId="0" fontId="44" fillId="0" borderId="0" xfId="0" applyNumberFormat="1" applyFont="1" applyAlignment="1" applyProtection="1">
      <alignment horizontal="center" vertical="center"/>
      <protection hidden="1"/>
    </xf>
    <xf numFmtId="0" fontId="0" fillId="0" borderId="0" xfId="0" applyNumberFormat="1" applyAlignment="1" applyProtection="1">
      <alignment horizontal="center"/>
      <protection hidden="1"/>
    </xf>
    <xf numFmtId="0" fontId="43" fillId="0" borderId="0" xfId="0" applyNumberFormat="1" applyFont="1" applyAlignment="1" applyProtection="1">
      <alignment/>
      <protection hidden="1"/>
    </xf>
    <xf numFmtId="0" fontId="0" fillId="0" borderId="0" xfId="0" applyNumberFormat="1" applyFill="1" applyAlignment="1" applyProtection="1">
      <alignment horizontal="center"/>
      <protection hidden="1"/>
    </xf>
    <xf numFmtId="0" fontId="0" fillId="0" borderId="0" xfId="0" applyNumberFormat="1" applyFill="1" applyAlignment="1" applyProtection="1">
      <alignment/>
      <protection hidden="1"/>
    </xf>
    <xf numFmtId="0" fontId="43" fillId="0" borderId="0" xfId="0" applyNumberFormat="1" applyFont="1" applyFill="1" applyAlignment="1" applyProtection="1">
      <alignment/>
      <protection hidden="1"/>
    </xf>
    <xf numFmtId="0" fontId="44" fillId="0" borderId="0" xfId="0" applyNumberFormat="1" applyFont="1" applyFill="1" applyAlignment="1" applyProtection="1">
      <alignment horizontal="center" vertical="center"/>
      <protection hidden="1"/>
    </xf>
    <xf numFmtId="0" fontId="0" fillId="0" borderId="0" xfId="0" applyNumberFormat="1" applyFont="1" applyAlignment="1" applyProtection="1">
      <alignment horizontal="center"/>
      <protection hidden="1"/>
    </xf>
    <xf numFmtId="0" fontId="0" fillId="18" borderId="0" xfId="0" applyNumberFormat="1" applyFill="1" applyAlignment="1" applyProtection="1">
      <alignment horizontal="center"/>
      <protection hidden="1"/>
    </xf>
    <xf numFmtId="0" fontId="44" fillId="14" borderId="0" xfId="0" applyNumberFormat="1" applyFont="1" applyFill="1" applyAlignment="1" applyProtection="1">
      <alignment horizontal="center" vertical="center" wrapText="1"/>
      <protection hidden="1"/>
    </xf>
    <xf numFmtId="0" fontId="0" fillId="18" borderId="0" xfId="0" applyNumberFormat="1" applyFill="1" applyAlignment="1" applyProtection="1">
      <alignment/>
      <protection hidden="1"/>
    </xf>
    <xf numFmtId="0" fontId="0" fillId="0" borderId="0" xfId="0" applyNumberFormat="1" applyAlignment="1" applyProtection="1">
      <alignment horizontal="right"/>
      <protection hidden="1"/>
    </xf>
    <xf numFmtId="0" fontId="0" fillId="0" borderId="0" xfId="0" applyNumberFormat="1" applyAlignment="1">
      <alignment horizontal="right"/>
    </xf>
    <xf numFmtId="0" fontId="0" fillId="0" borderId="0" xfId="0" applyNumberFormat="1" applyFont="1" applyAlignment="1" applyProtection="1">
      <alignment/>
      <protection hidden="1"/>
    </xf>
    <xf numFmtId="0" fontId="0" fillId="0" borderId="0" xfId="0" applyNumberFormat="1" applyFont="1" applyAlignment="1">
      <alignment/>
    </xf>
    <xf numFmtId="0" fontId="6" fillId="0" borderId="0" xfId="0" applyNumberFormat="1" applyFont="1" applyAlignment="1" applyProtection="1">
      <alignment/>
      <protection hidden="1"/>
    </xf>
    <xf numFmtId="0" fontId="6" fillId="0" borderId="0" xfId="0" applyNumberFormat="1" applyFont="1" applyAlignment="1">
      <alignment/>
    </xf>
    <xf numFmtId="0" fontId="0" fillId="0" borderId="0" xfId="0" applyNumberFormat="1" applyAlignment="1">
      <alignment horizontal="center"/>
    </xf>
    <xf numFmtId="0" fontId="61" fillId="0" borderId="0" xfId="0" applyNumberFormat="1" applyFont="1" applyAlignment="1" applyProtection="1">
      <alignment horizontal="center"/>
      <protection hidden="1"/>
    </xf>
    <xf numFmtId="0" fontId="0" fillId="0" borderId="0" xfId="0" applyAlignment="1" applyProtection="1">
      <alignment/>
      <protection locked="0"/>
    </xf>
    <xf numFmtId="0" fontId="2" fillId="10" borderId="22" xfId="0" applyNumberFormat="1" applyFont="1" applyFill="1" applyBorder="1" applyAlignment="1" applyProtection="1">
      <alignment/>
      <protection hidden="1"/>
    </xf>
    <xf numFmtId="0" fontId="2" fillId="10" borderId="24" xfId="0" applyNumberFormat="1" applyFont="1" applyFill="1" applyBorder="1" applyAlignment="1" applyProtection="1">
      <alignment/>
      <protection hidden="1"/>
    </xf>
    <xf numFmtId="0" fontId="2" fillId="10" borderId="25" xfId="0" applyNumberFormat="1" applyFont="1" applyFill="1" applyBorder="1" applyAlignment="1" applyProtection="1">
      <alignment/>
      <protection hidden="1"/>
    </xf>
    <xf numFmtId="0" fontId="2" fillId="10" borderId="26" xfId="0" applyNumberFormat="1" applyFont="1" applyFill="1" applyBorder="1" applyAlignment="1" applyProtection="1">
      <alignment/>
      <protection hidden="1"/>
    </xf>
    <xf numFmtId="0" fontId="2" fillId="10" borderId="17" xfId="0" applyNumberFormat="1" applyFont="1" applyFill="1" applyBorder="1" applyAlignment="1" applyProtection="1">
      <alignment/>
      <protection hidden="1"/>
    </xf>
    <xf numFmtId="0" fontId="2" fillId="10" borderId="27" xfId="0" applyNumberFormat="1" applyFont="1" applyFill="1" applyBorder="1" applyAlignment="1" applyProtection="1">
      <alignment/>
      <protection hidden="1"/>
    </xf>
    <xf numFmtId="0" fontId="0" fillId="10" borderId="24" xfId="0" applyFill="1" applyBorder="1" applyAlignment="1" applyProtection="1">
      <alignment/>
      <protection hidden="1"/>
    </xf>
    <xf numFmtId="0" fontId="2" fillId="10" borderId="25" xfId="0" applyFont="1" applyFill="1" applyBorder="1" applyAlignment="1" applyProtection="1">
      <alignment/>
      <protection hidden="1"/>
    </xf>
    <xf numFmtId="0" fontId="0" fillId="10" borderId="17" xfId="0" applyFill="1" applyBorder="1" applyAlignment="1" applyProtection="1">
      <alignment/>
      <protection hidden="1"/>
    </xf>
    <xf numFmtId="0" fontId="0" fillId="10" borderId="27" xfId="0" applyFill="1" applyBorder="1" applyAlignment="1" applyProtection="1">
      <alignment/>
      <protection hidden="1"/>
    </xf>
    <xf numFmtId="0" fontId="2" fillId="0" borderId="21" xfId="0" applyFont="1" applyFill="1" applyBorder="1" applyAlignment="1" applyProtection="1">
      <alignment/>
      <protection hidden="1"/>
    </xf>
    <xf numFmtId="0" fontId="2" fillId="0" borderId="0" xfId="0" applyFont="1" applyFill="1" applyBorder="1" applyAlignment="1" applyProtection="1">
      <alignment/>
      <protection hidden="1"/>
    </xf>
    <xf numFmtId="0" fontId="2" fillId="0" borderId="19" xfId="0" applyFont="1" applyFill="1" applyBorder="1" applyAlignment="1" applyProtection="1">
      <alignment/>
      <protection hidden="1"/>
    </xf>
    <xf numFmtId="0" fontId="2" fillId="0" borderId="25" xfId="0" applyFont="1" applyFill="1" applyBorder="1" applyAlignment="1" applyProtection="1">
      <alignment/>
      <protection hidden="1"/>
    </xf>
    <xf numFmtId="0" fontId="2" fillId="0" borderId="17" xfId="0" applyFont="1" applyFill="1" applyBorder="1" applyAlignment="1" applyProtection="1">
      <alignment/>
      <protection hidden="1"/>
    </xf>
    <xf numFmtId="0" fontId="2" fillId="0" borderId="26" xfId="0" applyFont="1" applyFill="1" applyBorder="1" applyAlignment="1" applyProtection="1">
      <alignment/>
      <protection hidden="1"/>
    </xf>
    <xf numFmtId="0" fontId="2" fillId="0" borderId="40" xfId="0" applyFont="1" applyFill="1" applyBorder="1" applyAlignment="1" applyProtection="1">
      <alignment/>
      <protection hidden="1"/>
    </xf>
    <xf numFmtId="0" fontId="0" fillId="0" borderId="41" xfId="0" applyFill="1" applyBorder="1" applyAlignment="1" applyProtection="1">
      <alignment/>
      <protection hidden="1"/>
    </xf>
    <xf numFmtId="0" fontId="2" fillId="0" borderId="22" xfId="0" applyFont="1" applyFill="1" applyBorder="1" applyAlignment="1" applyProtection="1">
      <alignment/>
      <protection hidden="1"/>
    </xf>
    <xf numFmtId="0" fontId="2" fillId="0" borderId="23" xfId="0" applyFont="1" applyFill="1" applyBorder="1" applyAlignment="1" applyProtection="1">
      <alignment/>
      <protection hidden="1"/>
    </xf>
    <xf numFmtId="0" fontId="2" fillId="0" borderId="24" xfId="0" applyFont="1" applyFill="1" applyBorder="1" applyAlignment="1" applyProtection="1">
      <alignment/>
      <protection hidden="1"/>
    </xf>
    <xf numFmtId="0" fontId="2" fillId="0" borderId="25" xfId="0" applyFont="1" applyFill="1" applyBorder="1" applyAlignment="1" applyProtection="1">
      <alignment horizontal="right"/>
      <protection hidden="1"/>
    </xf>
    <xf numFmtId="0" fontId="2" fillId="0" borderId="17" xfId="0" applyFont="1" applyFill="1" applyBorder="1" applyAlignment="1" applyProtection="1">
      <alignment horizontal="right"/>
      <protection hidden="1"/>
    </xf>
    <xf numFmtId="0" fontId="2" fillId="0" borderId="26" xfId="0" applyFont="1" applyFill="1" applyBorder="1" applyAlignment="1" applyProtection="1">
      <alignment horizontal="right"/>
      <protection hidden="1"/>
    </xf>
    <xf numFmtId="0" fontId="2" fillId="0" borderId="27" xfId="0" applyFont="1" applyFill="1" applyBorder="1" applyAlignment="1" applyProtection="1">
      <alignment horizontal="right"/>
      <protection hidden="1"/>
    </xf>
    <xf numFmtId="0" fontId="0" fillId="0" borderId="17" xfId="0" applyFill="1" applyBorder="1" applyAlignment="1" applyProtection="1">
      <alignment horizontal="right"/>
      <protection hidden="1"/>
    </xf>
    <xf numFmtId="0" fontId="0" fillId="0" borderId="41" xfId="0" applyFill="1" applyBorder="1" applyAlignment="1" applyProtection="1">
      <alignment horizontal="right"/>
      <protection hidden="1"/>
    </xf>
    <xf numFmtId="0" fontId="2" fillId="0" borderId="27" xfId="0" applyFont="1" applyFill="1" applyBorder="1" applyAlignment="1" applyProtection="1">
      <alignment/>
      <protection hidden="1"/>
    </xf>
    <xf numFmtId="0" fontId="0" fillId="0" borderId="17" xfId="0" applyFill="1" applyBorder="1" applyAlignment="1" applyProtection="1">
      <alignment/>
      <protection hidden="1"/>
    </xf>
    <xf numFmtId="0" fontId="2" fillId="0" borderId="29" xfId="0" applyFont="1" applyFill="1" applyBorder="1" applyAlignment="1" applyProtection="1">
      <alignment/>
      <protection hidden="1"/>
    </xf>
    <xf numFmtId="0" fontId="2" fillId="0" borderId="30" xfId="0" applyFont="1" applyFill="1" applyBorder="1" applyAlignment="1" applyProtection="1">
      <alignment/>
      <protection hidden="1"/>
    </xf>
    <xf numFmtId="0" fontId="2" fillId="0" borderId="31" xfId="0" applyFont="1" applyFill="1" applyBorder="1" applyAlignment="1" applyProtection="1">
      <alignment/>
      <protection hidden="1"/>
    </xf>
    <xf numFmtId="0" fontId="0" fillId="0" borderId="30" xfId="0" applyFill="1" applyBorder="1" applyAlignment="1" applyProtection="1">
      <alignment/>
      <protection hidden="1"/>
    </xf>
    <xf numFmtId="0" fontId="0" fillId="0" borderId="32" xfId="0" applyFill="1" applyBorder="1" applyAlignment="1" applyProtection="1">
      <alignment/>
      <protection hidden="1"/>
    </xf>
    <xf numFmtId="1" fontId="5" fillId="0" borderId="17" xfId="0" applyNumberFormat="1" applyFont="1" applyBorder="1" applyAlignment="1" applyProtection="1">
      <alignment/>
      <protection hidden="1"/>
    </xf>
    <xf numFmtId="0" fontId="3" fillId="0" borderId="0" xfId="0" applyFont="1" applyAlignment="1" applyProtection="1">
      <alignment vertical="center"/>
      <protection hidden="1"/>
    </xf>
    <xf numFmtId="1" fontId="62" fillId="10" borderId="42" xfId="0" applyNumberFormat="1" applyFont="1" applyFill="1" applyBorder="1" applyAlignment="1" applyProtection="1">
      <alignment horizontal="center" vertical="center"/>
      <protection hidden="1"/>
    </xf>
    <xf numFmtId="0" fontId="10" fillId="0" borderId="0" xfId="0" applyFont="1" applyBorder="1" applyAlignment="1" applyProtection="1">
      <alignment/>
      <protection hidden="1"/>
    </xf>
    <xf numFmtId="0" fontId="63" fillId="0" borderId="0" xfId="0" applyFont="1" applyBorder="1" applyAlignment="1" applyProtection="1">
      <alignment horizontal="center" vertical="center"/>
      <protection hidden="1"/>
    </xf>
    <xf numFmtId="0" fontId="64" fillId="0" borderId="43" xfId="0" applyFont="1" applyBorder="1" applyAlignment="1">
      <alignment/>
    </xf>
    <xf numFmtId="0" fontId="64" fillId="0" borderId="44" xfId="0" applyFont="1" applyBorder="1" applyAlignment="1">
      <alignment/>
    </xf>
    <xf numFmtId="0" fontId="64" fillId="0" borderId="45" xfId="0" applyFont="1" applyBorder="1" applyAlignment="1">
      <alignment/>
    </xf>
    <xf numFmtId="0" fontId="64" fillId="0" borderId="0" xfId="0" applyFont="1" applyAlignment="1">
      <alignment/>
    </xf>
    <xf numFmtId="0" fontId="0" fillId="0" borderId="46" xfId="0" applyBorder="1" applyAlignment="1">
      <alignment/>
    </xf>
    <xf numFmtId="0" fontId="0" fillId="0" borderId="0" xfId="0" applyBorder="1" applyAlignment="1">
      <alignment/>
    </xf>
    <xf numFmtId="0" fontId="0" fillId="0" borderId="47" xfId="0" applyBorder="1" applyAlignment="1">
      <alignment/>
    </xf>
    <xf numFmtId="0" fontId="64" fillId="0" borderId="46" xfId="0" applyFont="1" applyBorder="1" applyAlignment="1">
      <alignment/>
    </xf>
    <xf numFmtId="0" fontId="64" fillId="0" borderId="0" xfId="0" applyFont="1" applyBorder="1" applyAlignment="1">
      <alignment/>
    </xf>
    <xf numFmtId="0" fontId="64" fillId="0" borderId="47" xfId="0" applyFont="1" applyBorder="1" applyAlignment="1">
      <alignment/>
    </xf>
    <xf numFmtId="0" fontId="0" fillId="0" borderId="46" xfId="0" applyFont="1" applyBorder="1" applyAlignment="1">
      <alignment/>
    </xf>
    <xf numFmtId="0" fontId="64" fillId="9" borderId="46" xfId="0" applyFont="1" applyFill="1" applyBorder="1" applyAlignment="1">
      <alignment/>
    </xf>
    <xf numFmtId="0" fontId="64" fillId="9" borderId="0" xfId="0" applyFont="1" applyFill="1" applyBorder="1" applyAlignment="1">
      <alignment/>
    </xf>
    <xf numFmtId="0" fontId="64" fillId="9" borderId="47" xfId="0" applyFont="1" applyFill="1" applyBorder="1" applyAlignment="1">
      <alignment/>
    </xf>
    <xf numFmtId="0" fontId="64" fillId="0" borderId="46" xfId="0" applyFont="1" applyFill="1" applyBorder="1" applyAlignment="1">
      <alignment/>
    </xf>
    <xf numFmtId="0" fontId="64" fillId="0" borderId="0" xfId="0" applyFont="1" applyFill="1" applyBorder="1" applyAlignment="1">
      <alignment/>
    </xf>
    <xf numFmtId="0" fontId="64" fillId="0" borderId="47" xfId="0" applyFont="1" applyFill="1" applyBorder="1" applyAlignment="1">
      <alignment/>
    </xf>
    <xf numFmtId="0" fontId="64" fillId="0" borderId="0" xfId="0" applyFont="1" applyFill="1" applyAlignment="1">
      <alignment/>
    </xf>
    <xf numFmtId="0" fontId="0" fillId="0" borderId="0" xfId="0" applyFont="1" applyBorder="1" applyAlignment="1">
      <alignment/>
    </xf>
    <xf numFmtId="0" fontId="0" fillId="0" borderId="47" xfId="0" applyFont="1" applyBorder="1" applyAlignment="1">
      <alignment/>
    </xf>
    <xf numFmtId="0" fontId="0" fillId="0" borderId="0" xfId="0" applyFont="1" applyAlignment="1">
      <alignment/>
    </xf>
    <xf numFmtId="0" fontId="0" fillId="9" borderId="46" xfId="0" applyFont="1" applyFill="1" applyBorder="1" applyAlignment="1">
      <alignment/>
    </xf>
    <xf numFmtId="0" fontId="0" fillId="9" borderId="0" xfId="0" applyFont="1" applyFill="1" applyBorder="1" applyAlignment="1">
      <alignment/>
    </xf>
    <xf numFmtId="0" fontId="0" fillId="9" borderId="47" xfId="0" applyFont="1" applyFill="1" applyBorder="1" applyAlignment="1">
      <alignment/>
    </xf>
    <xf numFmtId="0" fontId="0" fillId="0" borderId="46" xfId="0" applyFont="1" applyFill="1" applyBorder="1" applyAlignment="1">
      <alignment/>
    </xf>
    <xf numFmtId="0" fontId="0" fillId="0" borderId="0" xfId="0" applyFont="1" applyFill="1" applyBorder="1" applyAlignment="1">
      <alignment/>
    </xf>
    <xf numFmtId="0" fontId="0" fillId="0" borderId="47" xfId="0" applyFont="1" applyFill="1" applyBorder="1" applyAlignment="1">
      <alignment/>
    </xf>
    <xf numFmtId="0" fontId="0" fillId="0" borderId="0" xfId="0" applyFont="1" applyFill="1" applyAlignment="1">
      <alignment/>
    </xf>
    <xf numFmtId="0" fontId="0" fillId="10" borderId="0" xfId="0" applyFont="1" applyFill="1" applyBorder="1" applyAlignment="1">
      <alignment/>
    </xf>
    <xf numFmtId="0" fontId="0" fillId="20" borderId="0" xfId="0" applyFont="1" applyFill="1" applyBorder="1" applyAlignment="1">
      <alignment/>
    </xf>
    <xf numFmtId="0" fontId="64" fillId="0" borderId="48" xfId="0" applyFont="1" applyBorder="1" applyAlignment="1">
      <alignment/>
    </xf>
    <xf numFmtId="0" fontId="64" fillId="0" borderId="49" xfId="0" applyFont="1" applyBorder="1" applyAlignment="1">
      <alignment/>
    </xf>
    <xf numFmtId="0" fontId="64" fillId="0" borderId="50" xfId="0" applyFont="1" applyBorder="1" applyAlignment="1">
      <alignment/>
    </xf>
    <xf numFmtId="0" fontId="1" fillId="0" borderId="0" xfId="0" applyFont="1" applyFill="1" applyBorder="1" applyAlignment="1" applyProtection="1">
      <alignment horizontal="center"/>
      <protection hidden="1"/>
    </xf>
    <xf numFmtId="0" fontId="3" fillId="0" borderId="0" xfId="0" applyFont="1" applyAlignment="1" applyProtection="1">
      <alignment horizontal="center"/>
      <protection hidden="1"/>
    </xf>
    <xf numFmtId="0" fontId="1" fillId="0" borderId="0" xfId="0" applyFont="1" applyAlignment="1" applyProtection="1">
      <alignment horizontal="center"/>
      <protection hidden="1"/>
    </xf>
    <xf numFmtId="49" fontId="2" fillId="19" borderId="17" xfId="0" applyNumberFormat="1" applyFont="1" applyFill="1" applyBorder="1" applyAlignment="1" applyProtection="1">
      <alignment horizontal="center"/>
      <protection locked="0"/>
    </xf>
    <xf numFmtId="0" fontId="3" fillId="0" borderId="0" xfId="0" applyFont="1" applyAlignment="1" applyProtection="1">
      <alignment horizontal="center" vertical="center"/>
      <protection hidden="1"/>
    </xf>
    <xf numFmtId="0" fontId="7" fillId="0" borderId="22" xfId="0" applyFont="1" applyBorder="1" applyAlignment="1" applyProtection="1">
      <alignment horizontal="right" vertical="center"/>
      <protection hidden="1"/>
    </xf>
    <xf numFmtId="0" fontId="7" fillId="0" borderId="23" xfId="0" applyFont="1" applyBorder="1" applyAlignment="1" applyProtection="1">
      <alignment horizontal="right" vertical="center"/>
      <protection hidden="1"/>
    </xf>
    <xf numFmtId="0" fontId="7" fillId="0" borderId="24" xfId="0" applyFont="1" applyBorder="1" applyAlignment="1" applyProtection="1">
      <alignment horizontal="right" vertical="center"/>
      <protection hidden="1"/>
    </xf>
    <xf numFmtId="0" fontId="1" fillId="0" borderId="21" xfId="0" applyFont="1" applyFill="1" applyBorder="1" applyAlignment="1" applyProtection="1">
      <alignment horizontal="center"/>
      <protection hidden="1"/>
    </xf>
    <xf numFmtId="0" fontId="0" fillId="21" borderId="0" xfId="0" applyFont="1" applyFill="1" applyBorder="1" applyAlignment="1">
      <alignment/>
    </xf>
    <xf numFmtId="49" fontId="2" fillId="19" borderId="51" xfId="0" applyNumberFormat="1" applyFont="1" applyFill="1" applyBorder="1" applyAlignment="1" applyProtection="1">
      <alignment horizontal="center" vertical="center"/>
      <protection locked="0"/>
    </xf>
    <xf numFmtId="49" fontId="2" fillId="19" borderId="0" xfId="0" applyNumberFormat="1" applyFont="1" applyFill="1" applyAlignment="1" applyProtection="1">
      <alignment horizontal="center" vertical="center"/>
      <protection locked="0"/>
    </xf>
    <xf numFmtId="0" fontId="13" fillId="0" borderId="0" xfId="0" applyFont="1" applyBorder="1" applyAlignment="1" applyProtection="1">
      <alignment horizontal="center"/>
      <protection hidden="1"/>
    </xf>
    <xf numFmtId="0" fontId="4" fillId="0" borderId="23" xfId="0" applyFont="1" applyBorder="1" applyAlignment="1" applyProtection="1">
      <alignment horizontal="center"/>
      <protection hidden="1"/>
    </xf>
    <xf numFmtId="49" fontId="1" fillId="19" borderId="17" xfId="0" applyNumberFormat="1" applyFont="1" applyFill="1" applyBorder="1" applyAlignment="1" applyProtection="1">
      <alignment horizontal="center"/>
      <protection locked="0"/>
    </xf>
    <xf numFmtId="1" fontId="1" fillId="10" borderId="52" xfId="0" applyNumberFormat="1" applyFont="1" applyFill="1" applyBorder="1" applyAlignment="1" applyProtection="1">
      <alignment horizontal="center"/>
      <protection hidden="1"/>
    </xf>
    <xf numFmtId="49" fontId="10" fillId="21" borderId="13" xfId="0" applyNumberFormat="1" applyFont="1" applyFill="1" applyBorder="1" applyAlignment="1" applyProtection="1">
      <alignment horizontal="center"/>
      <protection locked="0"/>
    </xf>
    <xf numFmtId="0" fontId="0" fillId="19" borderId="0" xfId="0" applyFont="1" applyFill="1" applyBorder="1" applyAlignment="1">
      <alignment/>
    </xf>
    <xf numFmtId="0" fontId="2" fillId="10" borderId="51" xfId="0" applyNumberFormat="1" applyFont="1" applyFill="1" applyBorder="1" applyAlignment="1" applyProtection="1">
      <alignment horizontal="center"/>
      <protection hidden="1"/>
    </xf>
    <xf numFmtId="49" fontId="10" fillId="0" borderId="21" xfId="0" applyNumberFormat="1" applyFont="1" applyBorder="1" applyAlignment="1" applyProtection="1">
      <alignment horizontal="center"/>
      <protection hidden="1"/>
    </xf>
    <xf numFmtId="49" fontId="10" fillId="0" borderId="0" xfId="0" applyNumberFormat="1" applyFont="1" applyBorder="1" applyAlignment="1" applyProtection="1">
      <alignment horizontal="center"/>
      <protection hidden="1"/>
    </xf>
    <xf numFmtId="49" fontId="10" fillId="0" borderId="0" xfId="0" applyNumberFormat="1" applyFont="1" applyAlignment="1" applyProtection="1">
      <alignment horizontal="center"/>
      <protection hidden="1"/>
    </xf>
    <xf numFmtId="49" fontId="10" fillId="0" borderId="21" xfId="0" applyNumberFormat="1" applyFont="1" applyBorder="1" applyAlignment="1" applyProtection="1">
      <alignment horizontal="center" vertical="top"/>
      <protection hidden="1"/>
    </xf>
    <xf numFmtId="49" fontId="10" fillId="0" borderId="0" xfId="0" applyNumberFormat="1" applyFont="1" applyBorder="1" applyAlignment="1" applyProtection="1">
      <alignment horizontal="center" vertical="top"/>
      <protection hidden="1"/>
    </xf>
    <xf numFmtId="0" fontId="1" fillId="19" borderId="17" xfId="0" applyNumberFormat="1" applyFont="1" applyFill="1" applyBorder="1" applyAlignment="1" applyProtection="1">
      <alignment horizontal="center"/>
      <protection locked="0"/>
    </xf>
    <xf numFmtId="0" fontId="14" fillId="0" borderId="21" xfId="0" applyFont="1" applyBorder="1" applyAlignment="1" applyProtection="1">
      <alignment horizontal="right"/>
      <protection hidden="1"/>
    </xf>
    <xf numFmtId="0" fontId="14" fillId="0" borderId="0" xfId="0" applyFont="1" applyBorder="1" applyAlignment="1" applyProtection="1">
      <alignment horizontal="right"/>
      <protection hidden="1"/>
    </xf>
    <xf numFmtId="0" fontId="14" fillId="0" borderId="19" xfId="0" applyFont="1" applyBorder="1" applyAlignment="1" applyProtection="1">
      <alignment horizontal="right"/>
      <protection hidden="1"/>
    </xf>
    <xf numFmtId="0" fontId="9" fillId="0" borderId="0" xfId="0" applyFont="1" applyAlignment="1" applyProtection="1">
      <alignment horizontal="left"/>
      <protection hidden="1"/>
    </xf>
    <xf numFmtId="0" fontId="7" fillId="0" borderId="0" xfId="0" applyFont="1" applyAlignment="1" applyProtection="1">
      <alignment horizontal="left"/>
      <protection hidden="1"/>
    </xf>
    <xf numFmtId="0" fontId="21" fillId="10" borderId="0" xfId="0" applyFont="1" applyFill="1" applyBorder="1" applyAlignment="1" applyProtection="1">
      <alignment horizontal="center"/>
      <protection hidden="1"/>
    </xf>
    <xf numFmtId="0" fontId="21" fillId="10" borderId="35" xfId="0" applyFont="1" applyFill="1" applyBorder="1" applyAlignment="1" applyProtection="1">
      <alignment horizontal="center"/>
      <protection hidden="1"/>
    </xf>
    <xf numFmtId="49" fontId="2" fillId="19" borderId="51" xfId="0" applyNumberFormat="1" applyFont="1" applyFill="1" applyBorder="1" applyAlignment="1" applyProtection="1">
      <alignment horizontal="center" vertical="center"/>
      <protection locked="0"/>
    </xf>
    <xf numFmtId="49" fontId="2" fillId="21" borderId="51" xfId="0" applyNumberFormat="1" applyFont="1" applyFill="1" applyBorder="1" applyAlignment="1" applyProtection="1">
      <alignment horizontal="center"/>
      <protection locked="0"/>
    </xf>
    <xf numFmtId="0" fontId="2" fillId="21" borderId="0" xfId="0" applyNumberFormat="1" applyFont="1" applyFill="1" applyBorder="1" applyAlignment="1" applyProtection="1">
      <alignment horizontal="left" shrinkToFit="1"/>
      <protection hidden="1"/>
    </xf>
    <xf numFmtId="0" fontId="2" fillId="0" borderId="0" xfId="0" applyFont="1" applyAlignment="1" applyProtection="1">
      <alignment horizontal="center"/>
      <protection hidden="1"/>
    </xf>
    <xf numFmtId="0" fontId="63" fillId="0" borderId="16" xfId="0" applyFont="1" applyBorder="1" applyAlignment="1" applyProtection="1">
      <alignment horizontal="center" vertical="center"/>
      <protection hidden="1"/>
    </xf>
    <xf numFmtId="0" fontId="63" fillId="0" borderId="0" xfId="0" applyFont="1" applyBorder="1" applyAlignment="1" applyProtection="1">
      <alignment horizontal="center" vertical="center"/>
      <protection hidden="1"/>
    </xf>
    <xf numFmtId="0" fontId="2" fillId="0" borderId="0" xfId="0" applyFont="1" applyAlignment="1" applyProtection="1">
      <alignment horizontal="center" wrapText="1"/>
      <protection hidden="1"/>
    </xf>
    <xf numFmtId="0" fontId="13" fillId="0" borderId="0" xfId="0" applyFont="1" applyAlignment="1" applyProtection="1">
      <alignment horizontal="center"/>
      <protection hidden="1"/>
    </xf>
    <xf numFmtId="0" fontId="1" fillId="0" borderId="21" xfId="0" applyFont="1" applyBorder="1" applyAlignment="1" applyProtection="1">
      <alignment horizontal="center"/>
      <protection hidden="1"/>
    </xf>
    <xf numFmtId="0" fontId="1" fillId="0" borderId="0" xfId="0" applyFont="1" applyBorder="1" applyAlignment="1" applyProtection="1">
      <alignment horizontal="center"/>
      <protection hidden="1"/>
    </xf>
    <xf numFmtId="1" fontId="1" fillId="10" borderId="53" xfId="0" applyNumberFormat="1" applyFont="1" applyFill="1" applyBorder="1" applyAlignment="1" applyProtection="1">
      <alignment horizontal="center"/>
      <protection hidden="1"/>
    </xf>
    <xf numFmtId="1" fontId="1" fillId="19" borderId="53" xfId="0" applyNumberFormat="1" applyFont="1" applyFill="1" applyBorder="1" applyAlignment="1" applyProtection="1">
      <alignment horizontal="center"/>
      <protection locked="0"/>
    </xf>
    <xf numFmtId="0" fontId="2" fillId="0" borderId="0" xfId="0" applyFont="1" applyAlignment="1" applyProtection="1">
      <alignment horizontal="right"/>
      <protection hidden="1"/>
    </xf>
    <xf numFmtId="0" fontId="17" fillId="0" borderId="0" xfId="0" applyFont="1" applyAlignment="1" applyProtection="1">
      <alignment wrapText="1"/>
      <protection hidden="1"/>
    </xf>
    <xf numFmtId="0" fontId="3" fillId="0" borderId="0" xfId="0" applyFont="1" applyAlignment="1" applyProtection="1">
      <alignment wrapText="1"/>
      <protection hidden="1"/>
    </xf>
    <xf numFmtId="0" fontId="11" fillId="0" borderId="54" xfId="0" applyFont="1" applyBorder="1" applyAlignment="1" applyProtection="1">
      <alignment horizontal="center"/>
      <protection hidden="1"/>
    </xf>
    <xf numFmtId="0" fontId="9" fillId="0" borderId="54" xfId="0" applyFont="1" applyBorder="1" applyAlignment="1" applyProtection="1">
      <alignment horizontal="center"/>
      <protection hidden="1"/>
    </xf>
    <xf numFmtId="0" fontId="4" fillId="0" borderId="55" xfId="0" applyFont="1" applyBorder="1" applyAlignment="1" applyProtection="1">
      <alignment horizontal="center"/>
      <protection hidden="1"/>
    </xf>
    <xf numFmtId="0" fontId="1" fillId="0" borderId="22" xfId="0" applyFont="1" applyBorder="1" applyAlignment="1" applyProtection="1">
      <alignment horizontal="left" vertical="center" wrapText="1"/>
      <protection hidden="1"/>
    </xf>
    <xf numFmtId="0" fontId="1" fillId="0" borderId="23" xfId="0" applyFont="1" applyBorder="1" applyAlignment="1" applyProtection="1">
      <alignment horizontal="left" vertical="center" wrapText="1"/>
      <protection hidden="1"/>
    </xf>
    <xf numFmtId="0" fontId="1" fillId="0" borderId="24" xfId="0" applyFont="1" applyBorder="1" applyAlignment="1" applyProtection="1">
      <alignment horizontal="left" vertical="center" wrapText="1"/>
      <protection hidden="1"/>
    </xf>
    <xf numFmtId="0" fontId="1" fillId="0" borderId="21" xfId="0" applyFont="1" applyBorder="1" applyAlignment="1" applyProtection="1">
      <alignment horizontal="left" vertical="center" wrapText="1"/>
      <protection hidden="1"/>
    </xf>
    <xf numFmtId="0" fontId="1" fillId="0" borderId="0" xfId="0" applyFont="1" applyBorder="1" applyAlignment="1" applyProtection="1">
      <alignment horizontal="left" vertical="center" wrapText="1"/>
      <protection hidden="1"/>
    </xf>
    <xf numFmtId="0" fontId="1" fillId="0" borderId="19" xfId="0" applyFont="1" applyBorder="1" applyAlignment="1" applyProtection="1">
      <alignment horizontal="left" vertical="center" wrapText="1"/>
      <protection hidden="1"/>
    </xf>
    <xf numFmtId="0" fontId="1" fillId="0" borderId="29" xfId="0" applyFont="1" applyBorder="1" applyAlignment="1" applyProtection="1">
      <alignment horizontal="left" vertical="center" wrapText="1"/>
      <protection hidden="1"/>
    </xf>
    <xf numFmtId="0" fontId="1" fillId="0" borderId="30" xfId="0" applyFont="1" applyBorder="1" applyAlignment="1" applyProtection="1">
      <alignment horizontal="left" vertical="center" wrapText="1"/>
      <protection hidden="1"/>
    </xf>
    <xf numFmtId="0" fontId="1" fillId="0" borderId="32" xfId="0" applyFont="1" applyBorder="1" applyAlignment="1" applyProtection="1">
      <alignment horizontal="left" vertical="center" wrapText="1"/>
      <protection hidden="1"/>
    </xf>
    <xf numFmtId="0" fontId="4" fillId="0" borderId="23" xfId="0" applyFont="1" applyBorder="1" applyAlignment="1" applyProtection="1">
      <alignment horizontal="center" vertical="top"/>
      <protection hidden="1"/>
    </xf>
    <xf numFmtId="49" fontId="2" fillId="21" borderId="56" xfId="0" applyNumberFormat="1" applyFont="1" applyFill="1" applyBorder="1" applyAlignment="1" applyProtection="1">
      <alignment horizontal="center" vertical="center"/>
      <protection locked="0"/>
    </xf>
    <xf numFmtId="49" fontId="2" fillId="21" borderId="28" xfId="0" applyNumberFormat="1" applyFont="1" applyFill="1" applyBorder="1" applyAlignment="1" applyProtection="1">
      <alignment horizontal="center" vertical="center"/>
      <protection locked="0"/>
    </xf>
    <xf numFmtId="49" fontId="2" fillId="21" borderId="20" xfId="0" applyNumberFormat="1" applyFont="1" applyFill="1" applyBorder="1" applyAlignment="1" applyProtection="1">
      <alignment horizontal="center" vertical="center"/>
      <protection locked="0"/>
    </xf>
    <xf numFmtId="0" fontId="2" fillId="10" borderId="56" xfId="0" applyNumberFormat="1" applyFont="1" applyFill="1" applyBorder="1" applyAlignment="1" applyProtection="1">
      <alignment horizontal="center" vertical="center"/>
      <protection hidden="1"/>
    </xf>
    <xf numFmtId="0" fontId="2" fillId="10" borderId="28" xfId="0" applyNumberFormat="1" applyFont="1" applyFill="1" applyBorder="1" applyAlignment="1" applyProtection="1">
      <alignment horizontal="center" vertical="center"/>
      <protection hidden="1"/>
    </xf>
    <xf numFmtId="0" fontId="2" fillId="10" borderId="20" xfId="0" applyNumberFormat="1" applyFont="1" applyFill="1" applyBorder="1" applyAlignment="1" applyProtection="1">
      <alignment horizontal="center" vertical="center"/>
      <protection hidden="1"/>
    </xf>
    <xf numFmtId="0" fontId="1" fillId="0" borderId="25" xfId="0" applyFont="1" applyBorder="1" applyAlignment="1" applyProtection="1">
      <alignment horizontal="left" vertical="center" wrapText="1"/>
      <protection hidden="1"/>
    </xf>
    <xf numFmtId="0" fontId="1" fillId="0" borderId="17" xfId="0" applyFont="1" applyBorder="1" applyAlignment="1" applyProtection="1">
      <alignment horizontal="left" vertical="center" wrapText="1"/>
      <protection hidden="1"/>
    </xf>
    <xf numFmtId="0" fontId="1" fillId="0" borderId="27" xfId="0" applyFont="1" applyBorder="1" applyAlignment="1" applyProtection="1">
      <alignment horizontal="left" vertical="center" wrapText="1"/>
      <protection hidden="1"/>
    </xf>
    <xf numFmtId="1" fontId="2" fillId="21" borderId="53" xfId="0" applyNumberFormat="1" applyFont="1" applyFill="1" applyBorder="1" applyAlignment="1" applyProtection="1">
      <alignment horizontal="center"/>
      <protection locked="0"/>
    </xf>
    <xf numFmtId="1" fontId="2" fillId="19" borderId="53" xfId="0" applyNumberFormat="1" applyFont="1" applyFill="1" applyBorder="1" applyAlignment="1" applyProtection="1">
      <alignment horizontal="center"/>
      <protection locked="0"/>
    </xf>
    <xf numFmtId="1" fontId="2" fillId="10" borderId="53" xfId="0" applyNumberFormat="1" applyFont="1" applyFill="1" applyBorder="1" applyAlignment="1" applyProtection="1">
      <alignment horizontal="center"/>
      <protection hidden="1"/>
    </xf>
    <xf numFmtId="0" fontId="14" fillId="0" borderId="0" xfId="0" applyFont="1" applyBorder="1" applyAlignment="1" applyProtection="1">
      <alignment horizontal="center"/>
      <protection hidden="1"/>
    </xf>
    <xf numFmtId="0" fontId="14" fillId="0" borderId="19" xfId="0" applyFont="1" applyBorder="1" applyAlignment="1" applyProtection="1">
      <alignment horizontal="center"/>
      <protection hidden="1"/>
    </xf>
    <xf numFmtId="0" fontId="7" fillId="10" borderId="22" xfId="0" applyFont="1" applyFill="1" applyBorder="1" applyAlignment="1" applyProtection="1">
      <alignment horizontal="center"/>
      <protection hidden="1"/>
    </xf>
    <xf numFmtId="0" fontId="7" fillId="10" borderId="23" xfId="0" applyFont="1" applyFill="1" applyBorder="1" applyAlignment="1" applyProtection="1">
      <alignment horizontal="center"/>
      <protection hidden="1"/>
    </xf>
    <xf numFmtId="1" fontId="20" fillId="10" borderId="57" xfId="0" applyNumberFormat="1" applyFont="1" applyFill="1" applyBorder="1" applyAlignment="1" applyProtection="1">
      <alignment horizontal="center"/>
      <protection hidden="1"/>
    </xf>
    <xf numFmtId="0" fontId="1" fillId="0" borderId="58" xfId="0" applyFont="1" applyBorder="1" applyAlignment="1" applyProtection="1">
      <alignment horizontal="left"/>
      <protection hidden="1"/>
    </xf>
    <xf numFmtId="0" fontId="1" fillId="0" borderId="0" xfId="0" applyFont="1" applyBorder="1" applyAlignment="1" applyProtection="1">
      <alignment horizontal="left"/>
      <protection hidden="1"/>
    </xf>
    <xf numFmtId="0" fontId="12" fillId="0" borderId="17" xfId="0" applyFont="1" applyBorder="1" applyAlignment="1" applyProtection="1">
      <alignment horizontal="center"/>
      <protection hidden="1"/>
    </xf>
    <xf numFmtId="0" fontId="12" fillId="0" borderId="27" xfId="0" applyFont="1" applyBorder="1" applyAlignment="1" applyProtection="1">
      <alignment horizontal="center"/>
      <protection hidden="1"/>
    </xf>
    <xf numFmtId="0" fontId="4" fillId="19" borderId="22" xfId="0" applyFont="1" applyFill="1" applyBorder="1" applyAlignment="1" applyProtection="1">
      <alignment horizontal="center" vertical="center" wrapText="1" shrinkToFit="1"/>
      <protection hidden="1"/>
    </xf>
    <xf numFmtId="0" fontId="4" fillId="19" borderId="23" xfId="0" applyFont="1" applyFill="1" applyBorder="1" applyAlignment="1" applyProtection="1">
      <alignment horizontal="center" vertical="center" wrapText="1" shrinkToFit="1"/>
      <protection hidden="1"/>
    </xf>
    <xf numFmtId="0" fontId="4" fillId="19" borderId="24" xfId="0" applyFont="1" applyFill="1" applyBorder="1" applyAlignment="1" applyProtection="1">
      <alignment horizontal="center" vertical="center" wrapText="1" shrinkToFit="1"/>
      <protection hidden="1"/>
    </xf>
    <xf numFmtId="0" fontId="4" fillId="19" borderId="25" xfId="0" applyFont="1" applyFill="1" applyBorder="1" applyAlignment="1" applyProtection="1">
      <alignment horizontal="center" vertical="center" wrapText="1" shrinkToFit="1"/>
      <protection hidden="1"/>
    </xf>
    <xf numFmtId="0" fontId="4" fillId="19" borderId="17" xfId="0" applyFont="1" applyFill="1" applyBorder="1" applyAlignment="1" applyProtection="1">
      <alignment horizontal="center" vertical="center" wrapText="1" shrinkToFit="1"/>
      <protection hidden="1"/>
    </xf>
    <xf numFmtId="0" fontId="4" fillId="19" borderId="27" xfId="0" applyFont="1" applyFill="1" applyBorder="1" applyAlignment="1" applyProtection="1">
      <alignment horizontal="center" vertical="center" wrapText="1" shrinkToFit="1"/>
      <protection hidden="1"/>
    </xf>
    <xf numFmtId="0" fontId="4" fillId="0" borderId="22" xfId="0" applyFont="1" applyBorder="1" applyAlignment="1" applyProtection="1">
      <alignment horizontal="center" vertical="center" wrapText="1" shrinkToFit="1"/>
      <protection hidden="1"/>
    </xf>
    <xf numFmtId="0" fontId="4" fillId="0" borderId="23" xfId="0" applyFont="1" applyBorder="1" applyAlignment="1" applyProtection="1">
      <alignment horizontal="center" vertical="center" wrapText="1" shrinkToFit="1"/>
      <protection hidden="1"/>
    </xf>
    <xf numFmtId="0" fontId="4" fillId="0" borderId="24" xfId="0" applyFont="1" applyBorder="1" applyAlignment="1" applyProtection="1">
      <alignment horizontal="center" vertical="center" wrapText="1" shrinkToFit="1"/>
      <protection hidden="1"/>
    </xf>
    <xf numFmtId="0" fontId="4" fillId="0" borderId="25" xfId="0" applyFont="1" applyBorder="1" applyAlignment="1" applyProtection="1">
      <alignment horizontal="center" vertical="center" wrapText="1" shrinkToFit="1"/>
      <protection hidden="1"/>
    </xf>
    <xf numFmtId="0" fontId="4" fillId="0" borderId="17" xfId="0" applyFont="1" applyBorder="1" applyAlignment="1" applyProtection="1">
      <alignment horizontal="center" vertical="center" wrapText="1" shrinkToFit="1"/>
      <protection hidden="1"/>
    </xf>
    <xf numFmtId="0" fontId="4" fillId="0" borderId="27" xfId="0" applyFont="1" applyBorder="1" applyAlignment="1" applyProtection="1">
      <alignment horizontal="center" vertical="center" wrapText="1" shrinkToFit="1"/>
      <protection hidden="1"/>
    </xf>
    <xf numFmtId="0" fontId="0" fillId="0" borderId="23" xfId="0" applyBorder="1" applyAlignment="1" applyProtection="1">
      <alignment/>
      <protection hidden="1"/>
    </xf>
    <xf numFmtId="0" fontId="0" fillId="0" borderId="24" xfId="0" applyBorder="1" applyAlignment="1" applyProtection="1">
      <alignment/>
      <protection hidden="1"/>
    </xf>
    <xf numFmtId="0" fontId="0" fillId="0" borderId="21" xfId="0" applyBorder="1" applyAlignment="1" applyProtection="1">
      <alignment/>
      <protection hidden="1"/>
    </xf>
    <xf numFmtId="0" fontId="0" fillId="0" borderId="0" xfId="0" applyAlignment="1" applyProtection="1">
      <alignment/>
      <protection hidden="1"/>
    </xf>
    <xf numFmtId="0" fontId="0" fillId="0" borderId="19" xfId="0" applyBorder="1" applyAlignment="1" applyProtection="1">
      <alignment/>
      <protection hidden="1"/>
    </xf>
    <xf numFmtId="0" fontId="0" fillId="0" borderId="25" xfId="0" applyBorder="1" applyAlignment="1" applyProtection="1">
      <alignment/>
      <protection hidden="1"/>
    </xf>
    <xf numFmtId="0" fontId="0" fillId="0" borderId="17" xfId="0" applyBorder="1" applyAlignment="1" applyProtection="1">
      <alignment/>
      <protection hidden="1"/>
    </xf>
    <xf numFmtId="0" fontId="0" fillId="0" borderId="27" xfId="0" applyBorder="1" applyAlignment="1" applyProtection="1">
      <alignment/>
      <protection hidden="1"/>
    </xf>
    <xf numFmtId="0" fontId="2" fillId="0" borderId="0" xfId="0" applyFont="1" applyFill="1" applyBorder="1" applyAlignment="1" applyProtection="1">
      <alignment horizontal="center"/>
      <protection hidden="1"/>
    </xf>
    <xf numFmtId="0" fontId="2" fillId="19" borderId="51" xfId="0" applyFont="1" applyFill="1" applyBorder="1" applyAlignment="1" applyProtection="1">
      <alignment horizontal="center" vertical="center"/>
      <protection locked="0"/>
    </xf>
    <xf numFmtId="0" fontId="3" fillId="0" borderId="21" xfId="0" applyFont="1" applyBorder="1" applyAlignment="1" applyProtection="1">
      <alignment horizontal="left" vertical="center" wrapText="1" shrinkToFit="1"/>
      <protection hidden="1"/>
    </xf>
    <xf numFmtId="0" fontId="3" fillId="0" borderId="0" xfId="0" applyFont="1" applyBorder="1" applyAlignment="1" applyProtection="1">
      <alignment horizontal="left" vertical="center" wrapText="1" shrinkToFit="1"/>
      <protection hidden="1"/>
    </xf>
    <xf numFmtId="0" fontId="3" fillId="0" borderId="19" xfId="0" applyFont="1" applyBorder="1" applyAlignment="1" applyProtection="1">
      <alignment horizontal="left" vertical="center" wrapText="1" shrinkToFit="1"/>
      <protection hidden="1"/>
    </xf>
    <xf numFmtId="0" fontId="3" fillId="0" borderId="25" xfId="0" applyFont="1" applyBorder="1" applyAlignment="1" applyProtection="1">
      <alignment horizontal="left" vertical="center" wrapText="1" shrinkToFit="1"/>
      <protection hidden="1"/>
    </xf>
    <xf numFmtId="0" fontId="3" fillId="0" borderId="17" xfId="0" applyFont="1" applyBorder="1" applyAlignment="1" applyProtection="1">
      <alignment horizontal="left" vertical="center" wrapText="1" shrinkToFit="1"/>
      <protection hidden="1"/>
    </xf>
    <xf numFmtId="0" fontId="3" fillId="0" borderId="27" xfId="0" applyFont="1" applyBorder="1" applyAlignment="1" applyProtection="1">
      <alignment horizontal="left" vertical="center" wrapText="1" shrinkToFit="1"/>
      <protection hidden="1"/>
    </xf>
    <xf numFmtId="0" fontId="1" fillId="0" borderId="22" xfId="0" applyFont="1" applyBorder="1" applyAlignment="1" applyProtection="1">
      <alignment horizontal="left" vertical="center"/>
      <protection hidden="1"/>
    </xf>
    <xf numFmtId="0" fontId="1" fillId="0" borderId="23" xfId="0" applyFont="1" applyBorder="1" applyAlignment="1" applyProtection="1">
      <alignment horizontal="left" vertical="center"/>
      <protection hidden="1"/>
    </xf>
    <xf numFmtId="0" fontId="1" fillId="0" borderId="24" xfId="0" applyFont="1" applyBorder="1" applyAlignment="1" applyProtection="1">
      <alignment horizontal="left" vertical="center"/>
      <protection hidden="1"/>
    </xf>
    <xf numFmtId="0" fontId="1" fillId="0" borderId="21" xfId="0" applyFont="1" applyBorder="1" applyAlignment="1" applyProtection="1">
      <alignment horizontal="left" vertical="center"/>
      <protection hidden="1"/>
    </xf>
    <xf numFmtId="0" fontId="1" fillId="0" borderId="0" xfId="0" applyFont="1" applyBorder="1" applyAlignment="1" applyProtection="1">
      <alignment horizontal="left" vertical="center"/>
      <protection hidden="1"/>
    </xf>
    <xf numFmtId="0" fontId="1" fillId="0" borderId="19" xfId="0" applyFont="1" applyBorder="1" applyAlignment="1" applyProtection="1">
      <alignment horizontal="left" vertical="center"/>
      <protection hidden="1"/>
    </xf>
    <xf numFmtId="0" fontId="1" fillId="0" borderId="25" xfId="0" applyFont="1" applyBorder="1" applyAlignment="1" applyProtection="1">
      <alignment horizontal="left" vertical="center"/>
      <protection hidden="1"/>
    </xf>
    <xf numFmtId="0" fontId="1" fillId="0" borderId="17" xfId="0" applyFont="1" applyBorder="1" applyAlignment="1" applyProtection="1">
      <alignment horizontal="left" vertical="center"/>
      <protection hidden="1"/>
    </xf>
    <xf numFmtId="0" fontId="1" fillId="0" borderId="27" xfId="0" applyFont="1" applyBorder="1" applyAlignment="1" applyProtection="1">
      <alignment horizontal="left" vertical="center"/>
      <protection hidden="1"/>
    </xf>
    <xf numFmtId="0" fontId="1" fillId="0" borderId="0" xfId="0" applyFont="1" applyAlignment="1" applyProtection="1">
      <alignment horizontal="left" vertical="center" wrapText="1"/>
      <protection hidden="1"/>
    </xf>
    <xf numFmtId="1" fontId="2" fillId="10" borderId="57" xfId="0" applyNumberFormat="1" applyFont="1" applyFill="1" applyBorder="1" applyAlignment="1" applyProtection="1">
      <alignment horizontal="center"/>
      <protection hidden="1"/>
    </xf>
    <xf numFmtId="1" fontId="2" fillId="19" borderId="59" xfId="0" applyNumberFormat="1" applyFont="1" applyFill="1" applyBorder="1" applyAlignment="1" applyProtection="1">
      <alignment horizontal="center"/>
      <protection locked="0"/>
    </xf>
    <xf numFmtId="1" fontId="2" fillId="21" borderId="59" xfId="0" applyNumberFormat="1" applyFont="1" applyFill="1" applyBorder="1" applyAlignment="1" applyProtection="1">
      <alignment horizontal="center"/>
      <protection locked="0"/>
    </xf>
    <xf numFmtId="0" fontId="15" fillId="0" borderId="22" xfId="0" applyFont="1" applyFill="1" applyBorder="1" applyAlignment="1" applyProtection="1">
      <alignment horizontal="right"/>
      <protection hidden="1"/>
    </xf>
    <xf numFmtId="0" fontId="15" fillId="0" borderId="23" xfId="0" applyFont="1" applyFill="1" applyBorder="1" applyAlignment="1" applyProtection="1">
      <alignment horizontal="right"/>
      <protection hidden="1"/>
    </xf>
    <xf numFmtId="0" fontId="15" fillId="0" borderId="60" xfId="0" applyFont="1" applyFill="1" applyBorder="1" applyAlignment="1" applyProtection="1">
      <alignment horizontal="right"/>
      <protection hidden="1"/>
    </xf>
    <xf numFmtId="0" fontId="16" fillId="10" borderId="61" xfId="0" applyFont="1" applyFill="1" applyBorder="1" applyAlignment="1" applyProtection="1">
      <alignment horizontal="center" vertical="center"/>
      <protection hidden="1"/>
    </xf>
    <xf numFmtId="0" fontId="16" fillId="10" borderId="62" xfId="0" applyFont="1" applyFill="1" applyBorder="1" applyAlignment="1" applyProtection="1">
      <alignment horizontal="center" vertical="center"/>
      <protection hidden="1"/>
    </xf>
    <xf numFmtId="0" fontId="16" fillId="10" borderId="63" xfId="0" applyFont="1" applyFill="1" applyBorder="1" applyAlignment="1" applyProtection="1">
      <alignment horizontal="center" vertical="center"/>
      <protection hidden="1"/>
    </xf>
    <xf numFmtId="0" fontId="16" fillId="10" borderId="64" xfId="0" applyFont="1" applyFill="1" applyBorder="1" applyAlignment="1" applyProtection="1">
      <alignment horizontal="center" vertical="center"/>
      <protection hidden="1"/>
    </xf>
    <xf numFmtId="0" fontId="15" fillId="0" borderId="65" xfId="0" applyFont="1" applyFill="1" applyBorder="1" applyAlignment="1" applyProtection="1">
      <alignment horizontal="right" vertical="top"/>
      <protection hidden="1"/>
    </xf>
    <xf numFmtId="0" fontId="15" fillId="0" borderId="33" xfId="0" applyFont="1" applyFill="1" applyBorder="1" applyAlignment="1" applyProtection="1">
      <alignment horizontal="right" vertical="top"/>
      <protection hidden="1"/>
    </xf>
    <xf numFmtId="0" fontId="15" fillId="0" borderId="66" xfId="0" applyFont="1" applyFill="1" applyBorder="1" applyAlignment="1" applyProtection="1">
      <alignment horizontal="right" vertical="top"/>
      <protection hidden="1"/>
    </xf>
    <xf numFmtId="0" fontId="1" fillId="10" borderId="35" xfId="0" applyFont="1" applyFill="1" applyBorder="1" applyAlignment="1" applyProtection="1">
      <alignment horizontal="center" vertical="center"/>
      <protection hidden="1"/>
    </xf>
    <xf numFmtId="0" fontId="7" fillId="10" borderId="35" xfId="0" applyFont="1" applyFill="1" applyBorder="1" applyAlignment="1" applyProtection="1">
      <alignment horizontal="center" vertical="center"/>
      <protection hidden="1"/>
    </xf>
    <xf numFmtId="0" fontId="15" fillId="0" borderId="22" xfId="0" applyFont="1" applyFill="1" applyBorder="1" applyAlignment="1" applyProtection="1">
      <alignment horizontal="right" vertical="top"/>
      <protection hidden="1"/>
    </xf>
    <xf numFmtId="0" fontId="15" fillId="0" borderId="23" xfId="0" applyFont="1" applyFill="1" applyBorder="1" applyAlignment="1" applyProtection="1">
      <alignment horizontal="right" vertical="top"/>
      <protection hidden="1"/>
    </xf>
    <xf numFmtId="0" fontId="15" fillId="0" borderId="60" xfId="0" applyFont="1" applyFill="1" applyBorder="1" applyAlignment="1" applyProtection="1">
      <alignment horizontal="right" vertical="top"/>
      <protection hidden="1"/>
    </xf>
    <xf numFmtId="0" fontId="2" fillId="0" borderId="17" xfId="0" applyFont="1" applyFill="1" applyBorder="1" applyAlignment="1" applyProtection="1">
      <alignment horizontal="left"/>
      <protection hidden="1"/>
    </xf>
    <xf numFmtId="0" fontId="15" fillId="0" borderId="22" xfId="0" applyFont="1" applyFill="1" applyBorder="1" applyAlignment="1" applyProtection="1">
      <alignment horizontal="right" vertical="center"/>
      <protection hidden="1"/>
    </xf>
    <xf numFmtId="0" fontId="15" fillId="0" borderId="23" xfId="0" applyFont="1" applyFill="1" applyBorder="1" applyAlignment="1" applyProtection="1">
      <alignment horizontal="right" vertical="center"/>
      <protection hidden="1"/>
    </xf>
    <xf numFmtId="0" fontId="15" fillId="0" borderId="60" xfId="0" applyFont="1" applyFill="1" applyBorder="1" applyAlignment="1" applyProtection="1">
      <alignment horizontal="right" vertical="center"/>
      <protection hidden="1"/>
    </xf>
    <xf numFmtId="0" fontId="50" fillId="0" borderId="0" xfId="0" applyFont="1" applyAlignment="1">
      <alignment horizontal="left" vertical="center"/>
    </xf>
    <xf numFmtId="0" fontId="56" fillId="0" borderId="0" xfId="0" applyFont="1" applyAlignment="1">
      <alignment horizontal="right" vertical="center"/>
    </xf>
    <xf numFmtId="0" fontId="46" fillId="0" borderId="0" xfId="0" applyFont="1" applyAlignment="1">
      <alignment horizontal="center" vertical="center"/>
    </xf>
    <xf numFmtId="0" fontId="48" fillId="0" borderId="0" xfId="0" applyFont="1" applyAlignment="1">
      <alignment horizontal="right" vertical="center"/>
    </xf>
    <xf numFmtId="0" fontId="48" fillId="0" borderId="0" xfId="0" applyFont="1" applyAlignment="1">
      <alignment horizontal="center" vertical="center"/>
    </xf>
    <xf numFmtId="0" fontId="50" fillId="0" borderId="0" xfId="0" applyFont="1" applyAlignment="1">
      <alignment horizontal="center" vertical="center"/>
    </xf>
  </cellXfs>
  <cellStyles count="4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rmale 2" xfId="46"/>
    <cellStyle name="Nota" xfId="47"/>
    <cellStyle name="Output" xfId="48"/>
    <cellStyle name="Percent" xfId="49"/>
    <cellStyle name="Testo avviso" xfId="50"/>
    <cellStyle name="Testo descrittivo" xfId="51"/>
    <cellStyle name="Titolo" xfId="52"/>
    <cellStyle name="Titolo 1" xfId="53"/>
    <cellStyle name="Titolo 2" xfId="54"/>
    <cellStyle name="Titolo 3" xfId="55"/>
    <cellStyle name="Titolo 4" xfId="56"/>
    <cellStyle name="Totale" xfId="57"/>
    <cellStyle name="Valore non valido" xfId="58"/>
    <cellStyle name="Valore valido" xfId="59"/>
    <cellStyle name="Currency" xfId="60"/>
    <cellStyle name="Currency [0]" xfId="61"/>
  </cellStyles>
  <dxfs count="5">
    <dxf>
      <font>
        <b/>
        <i val="0"/>
        <strike/>
        <color rgb="FFFF0000"/>
      </font>
    </dxf>
    <dxf>
      <font>
        <strike/>
        <color rgb="FFFF0000"/>
      </font>
    </dxf>
    <dxf>
      <font>
        <b/>
        <i val="0"/>
        <strike/>
        <color rgb="FFFF0000"/>
      </font>
    </dxf>
    <dxf>
      <font>
        <b/>
        <i val="0"/>
        <strike/>
        <color rgb="FFFF0000"/>
      </font>
    </dxf>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mi10681\Desktop\2012-2013\Angelo%20GRAD%20SOPRAN%20DOCENT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BAS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C000"/>
  </sheetPr>
  <dimension ref="A1:BC167"/>
  <sheetViews>
    <sheetView showGridLines="0" tabSelected="1" zoomScale="120" zoomScaleNormal="120" zoomScaleSheetLayoutView="100" zoomScalePageLayoutView="0" workbookViewId="0" topLeftCell="A1">
      <selection activeCell="I16" sqref="I16:V16"/>
    </sheetView>
  </sheetViews>
  <sheetFormatPr defaultColWidth="9.140625" defaultRowHeight="12.75"/>
  <cols>
    <col min="1" max="1" width="2.421875" style="40" customWidth="1"/>
    <col min="2" max="2" width="2.00390625" style="40" customWidth="1"/>
    <col min="3" max="29" width="2.421875" style="40" customWidth="1"/>
    <col min="30" max="30" width="1.7109375" style="40" customWidth="1"/>
    <col min="31" max="35" width="2.421875" style="40" customWidth="1"/>
    <col min="36" max="36" width="2.00390625" style="48" customWidth="1"/>
    <col min="37" max="38" width="2.421875" style="48" customWidth="1"/>
    <col min="39" max="39" width="1.7109375" style="48" customWidth="1"/>
    <col min="40" max="40" width="7.00390625" style="48" customWidth="1"/>
    <col min="41" max="41" width="9.140625" style="48" customWidth="1"/>
    <col min="42" max="42" width="9.140625" style="48" hidden="1" customWidth="1"/>
    <col min="43" max="54" width="9.140625" style="149" hidden="1" customWidth="1"/>
    <col min="55" max="55" width="9.140625" style="150" customWidth="1"/>
  </cols>
  <sheetData>
    <row r="1" spans="1:39" ht="19.5" customHeight="1">
      <c r="A1" s="281" t="s">
        <v>194</v>
      </c>
      <c r="B1" s="281"/>
      <c r="C1" s="281"/>
      <c r="D1" s="281"/>
      <c r="E1" s="281"/>
      <c r="F1" s="281"/>
      <c r="G1" s="281"/>
      <c r="H1" s="281"/>
      <c r="I1" s="281"/>
      <c r="J1" s="281"/>
      <c r="K1" s="281"/>
      <c r="L1" s="281"/>
      <c r="M1" s="281"/>
      <c r="N1" s="281"/>
      <c r="O1" s="281"/>
      <c r="P1" s="281"/>
      <c r="Q1" s="281"/>
      <c r="R1" s="281"/>
      <c r="S1" s="281"/>
      <c r="T1" s="281"/>
      <c r="U1" s="281"/>
      <c r="V1" s="281"/>
      <c r="W1" s="281"/>
      <c r="X1" s="281"/>
      <c r="Y1" s="281"/>
      <c r="Z1" s="281"/>
      <c r="AA1" s="281"/>
      <c r="AB1" s="281"/>
      <c r="AC1" s="281"/>
      <c r="AD1" s="281"/>
      <c r="AE1" s="281"/>
      <c r="AF1" s="281"/>
      <c r="AG1" s="281"/>
      <c r="AH1" s="281"/>
      <c r="AI1" s="281"/>
      <c r="AJ1" s="281"/>
      <c r="AK1" s="281"/>
      <c r="AL1" s="281"/>
      <c r="AM1" s="281"/>
    </row>
    <row r="2" spans="1:39" ht="12.75">
      <c r="A2" s="281"/>
      <c r="B2" s="281"/>
      <c r="C2" s="281"/>
      <c r="D2" s="281"/>
      <c r="E2" s="281"/>
      <c r="F2" s="281"/>
      <c r="G2" s="281"/>
      <c r="H2" s="281"/>
      <c r="I2" s="281"/>
      <c r="J2" s="281"/>
      <c r="K2" s="281"/>
      <c r="L2" s="281"/>
      <c r="M2" s="281"/>
      <c r="N2" s="281"/>
      <c r="O2" s="281"/>
      <c r="P2" s="281"/>
      <c r="Q2" s="281"/>
      <c r="R2" s="281"/>
      <c r="S2" s="281"/>
      <c r="T2" s="281"/>
      <c r="U2" s="281"/>
      <c r="V2" s="281"/>
      <c r="W2" s="281"/>
      <c r="X2" s="281"/>
      <c r="Y2" s="281"/>
      <c r="Z2" s="281"/>
      <c r="AA2" s="281"/>
      <c r="AB2" s="281"/>
      <c r="AC2" s="281"/>
      <c r="AD2" s="281"/>
      <c r="AE2" s="281"/>
      <c r="AF2" s="281"/>
      <c r="AG2" s="281"/>
      <c r="AH2" s="281"/>
      <c r="AI2" s="281"/>
      <c r="AJ2" s="281"/>
      <c r="AK2" s="281"/>
      <c r="AL2" s="281"/>
      <c r="AM2" s="281"/>
    </row>
    <row r="3" spans="1:39" ht="12.75">
      <c r="A3" s="281"/>
      <c r="B3" s="281"/>
      <c r="C3" s="281"/>
      <c r="D3" s="281"/>
      <c r="E3" s="281"/>
      <c r="F3" s="281"/>
      <c r="G3" s="281"/>
      <c r="H3" s="281"/>
      <c r="I3" s="281"/>
      <c r="J3" s="281"/>
      <c r="K3" s="281"/>
      <c r="L3" s="281"/>
      <c r="M3" s="281"/>
      <c r="N3" s="281"/>
      <c r="O3" s="281"/>
      <c r="P3" s="281"/>
      <c r="Q3" s="281"/>
      <c r="R3" s="281"/>
      <c r="S3" s="281"/>
      <c r="T3" s="281"/>
      <c r="U3" s="281"/>
      <c r="V3" s="281"/>
      <c r="W3" s="281"/>
      <c r="X3" s="281"/>
      <c r="Y3" s="281"/>
      <c r="Z3" s="281"/>
      <c r="AA3" s="281"/>
      <c r="AB3" s="281"/>
      <c r="AC3" s="281"/>
      <c r="AD3" s="281"/>
      <c r="AE3" s="281"/>
      <c r="AF3" s="281"/>
      <c r="AG3" s="281"/>
      <c r="AH3" s="281"/>
      <c r="AI3" s="281"/>
      <c r="AJ3" s="281"/>
      <c r="AK3" s="281"/>
      <c r="AL3" s="281"/>
      <c r="AM3" s="281"/>
    </row>
    <row r="4" spans="1:39" ht="12" customHeight="1">
      <c r="A4" s="281"/>
      <c r="B4" s="281"/>
      <c r="C4" s="281"/>
      <c r="D4" s="281"/>
      <c r="E4" s="281"/>
      <c r="F4" s="281"/>
      <c r="G4" s="281"/>
      <c r="H4" s="281"/>
      <c r="I4" s="281"/>
      <c r="J4" s="281"/>
      <c r="K4" s="281"/>
      <c r="L4" s="281"/>
      <c r="M4" s="281"/>
      <c r="N4" s="281"/>
      <c r="O4" s="281"/>
      <c r="P4" s="281"/>
      <c r="Q4" s="281"/>
      <c r="R4" s="281"/>
      <c r="S4" s="281"/>
      <c r="T4" s="281"/>
      <c r="U4" s="281"/>
      <c r="V4" s="281"/>
      <c r="W4" s="281"/>
      <c r="X4" s="281"/>
      <c r="Y4" s="281"/>
      <c r="Z4" s="281"/>
      <c r="AA4" s="281"/>
      <c r="AB4" s="281"/>
      <c r="AC4" s="281"/>
      <c r="AD4" s="281"/>
      <c r="AE4" s="281"/>
      <c r="AF4" s="281"/>
      <c r="AG4" s="281"/>
      <c r="AH4" s="281"/>
      <c r="AI4" s="281"/>
      <c r="AJ4" s="281"/>
      <c r="AK4" s="281"/>
      <c r="AL4" s="281"/>
      <c r="AM4" s="281"/>
    </row>
    <row r="5" spans="1:15" ht="6.75" customHeight="1">
      <c r="A5" s="56"/>
      <c r="B5" s="56"/>
      <c r="C5" s="56"/>
      <c r="D5" s="56"/>
      <c r="E5" s="56"/>
      <c r="F5" s="56"/>
      <c r="G5" s="56"/>
      <c r="H5" s="56"/>
      <c r="I5" s="56"/>
      <c r="J5" s="56"/>
      <c r="K5" s="56"/>
      <c r="L5" s="56"/>
      <c r="M5" s="56"/>
      <c r="N5" s="56"/>
      <c r="O5" s="56"/>
    </row>
    <row r="6" spans="1:37" ht="12.75">
      <c r="A6" s="253"/>
      <c r="B6" s="37" t="s">
        <v>149</v>
      </c>
      <c r="C6" s="254"/>
      <c r="D6" s="287" t="s">
        <v>150</v>
      </c>
      <c r="E6" s="287"/>
      <c r="F6" s="287"/>
      <c r="G6" s="287"/>
      <c r="H6" s="287"/>
      <c r="I6" s="253"/>
      <c r="J6" s="39"/>
      <c r="K6" s="275"/>
      <c r="L6" s="275"/>
      <c r="M6" s="275"/>
      <c r="N6" s="275"/>
      <c r="O6" s="275"/>
      <c r="P6" s="275"/>
      <c r="Q6" s="275"/>
      <c r="R6" s="275"/>
      <c r="S6" s="275"/>
      <c r="T6" s="275"/>
      <c r="U6" s="275"/>
      <c r="V6" s="275"/>
      <c r="W6" s="275"/>
      <c r="X6" s="57"/>
      <c r="Y6" s="275"/>
      <c r="Z6" s="275"/>
      <c r="AA6" s="275"/>
      <c r="AB6" s="275"/>
      <c r="AC6" s="275"/>
      <c r="AD6" s="275"/>
      <c r="AE6" s="275"/>
      <c r="AF6" s="275"/>
      <c r="AG6" s="275"/>
      <c r="AH6" s="275"/>
      <c r="AI6" s="275"/>
      <c r="AJ6" s="275"/>
      <c r="AK6" s="275"/>
    </row>
    <row r="7" spans="3:37" ht="6.75" customHeight="1">
      <c r="C7" s="44"/>
      <c r="E7" s="45"/>
      <c r="J7" s="45"/>
      <c r="K7" s="279" t="s">
        <v>742</v>
      </c>
      <c r="L7" s="279"/>
      <c r="M7" s="279"/>
      <c r="N7" s="279"/>
      <c r="O7" s="279"/>
      <c r="P7" s="279"/>
      <c r="Q7" s="279"/>
      <c r="R7" s="279"/>
      <c r="S7" s="279"/>
      <c r="T7" s="279"/>
      <c r="U7" s="279"/>
      <c r="V7" s="279"/>
      <c r="W7" s="279"/>
      <c r="X7" s="46"/>
      <c r="Y7" s="279" t="s">
        <v>743</v>
      </c>
      <c r="Z7" s="279"/>
      <c r="AA7" s="279"/>
      <c r="AB7" s="279"/>
      <c r="AC7" s="279"/>
      <c r="AD7" s="279"/>
      <c r="AE7" s="279"/>
      <c r="AF7" s="279"/>
      <c r="AG7" s="279"/>
      <c r="AH7" s="279"/>
      <c r="AI7" s="279"/>
      <c r="AJ7" s="279"/>
      <c r="AK7" s="279"/>
    </row>
    <row r="8" spans="1:53" ht="13.5">
      <c r="A8" s="278" t="s">
        <v>172</v>
      </c>
      <c r="B8" s="278"/>
      <c r="C8" s="253"/>
      <c r="D8" s="344" t="s">
        <v>155</v>
      </c>
      <c r="E8" s="344"/>
      <c r="F8" s="275"/>
      <c r="G8" s="275"/>
      <c r="H8" s="275"/>
      <c r="I8" s="275"/>
      <c r="J8" s="275"/>
      <c r="K8" s="275"/>
      <c r="L8" s="275"/>
      <c r="M8" s="275"/>
      <c r="N8" s="275"/>
      <c r="O8" s="275"/>
      <c r="P8" s="275"/>
      <c r="Q8" s="275"/>
      <c r="R8" s="275"/>
      <c r="S8" s="275"/>
      <c r="T8" s="275"/>
      <c r="U8" s="275"/>
      <c r="V8" s="275"/>
      <c r="W8" s="275"/>
      <c r="X8" s="275"/>
      <c r="Y8" s="275"/>
      <c r="Z8" s="275"/>
      <c r="AA8" s="275"/>
      <c r="AB8" s="275"/>
      <c r="AD8" s="41" t="s">
        <v>152</v>
      </c>
      <c r="AE8" s="253"/>
      <c r="AF8" s="42" t="s">
        <v>151</v>
      </c>
      <c r="AG8" s="40" t="s">
        <v>741</v>
      </c>
      <c r="AH8" s="253"/>
      <c r="AI8" s="43" t="s">
        <v>153</v>
      </c>
      <c r="AJ8" s="253"/>
      <c r="AK8" s="43" t="s">
        <v>153</v>
      </c>
      <c r="AL8" s="275"/>
      <c r="AM8" s="275"/>
      <c r="AQ8" s="151"/>
      <c r="AR8" s="152">
        <v>0</v>
      </c>
      <c r="AS8" s="152">
        <v>0</v>
      </c>
      <c r="AT8" s="152">
        <v>0</v>
      </c>
      <c r="AU8" s="152">
        <v>0</v>
      </c>
      <c r="AV8" s="54"/>
      <c r="AW8" s="149" t="str">
        <f>'Classi Conc'!A2</f>
        <v>A001</v>
      </c>
      <c r="AX8" s="153"/>
      <c r="AY8" s="153"/>
      <c r="AZ8" s="153"/>
      <c r="BA8" s="153">
        <v>0</v>
      </c>
    </row>
    <row r="9" spans="4:53" ht="6.75" customHeight="1">
      <c r="D9" s="47"/>
      <c r="E9" s="47"/>
      <c r="F9" s="279" t="s">
        <v>195</v>
      </c>
      <c r="G9" s="279"/>
      <c r="H9" s="279"/>
      <c r="I9" s="279"/>
      <c r="J9" s="279"/>
      <c r="K9" s="279"/>
      <c r="L9" s="279"/>
      <c r="M9" s="279"/>
      <c r="N9" s="279"/>
      <c r="O9" s="279"/>
      <c r="P9" s="279"/>
      <c r="Q9" s="279"/>
      <c r="R9" s="279"/>
      <c r="S9" s="279"/>
      <c r="T9" s="279"/>
      <c r="U9" s="279"/>
      <c r="V9" s="279"/>
      <c r="W9" s="279"/>
      <c r="X9" s="279"/>
      <c r="Y9" s="279"/>
      <c r="Z9" s="279"/>
      <c r="AA9" s="279"/>
      <c r="AB9" s="279"/>
      <c r="AE9" s="209" t="s">
        <v>154</v>
      </c>
      <c r="AQ9" s="151" t="s">
        <v>744</v>
      </c>
      <c r="AR9" s="154">
        <v>0</v>
      </c>
      <c r="AS9" s="154">
        <v>0</v>
      </c>
      <c r="AT9" s="154">
        <v>0</v>
      </c>
      <c r="AU9" s="154">
        <v>0</v>
      </c>
      <c r="AV9" s="155"/>
      <c r="AW9" s="149" t="str">
        <f>'Classi Conc'!A3</f>
        <v>A002</v>
      </c>
      <c r="AX9" s="156"/>
      <c r="AY9" s="156">
        <v>0</v>
      </c>
      <c r="AZ9" s="156">
        <v>0</v>
      </c>
      <c r="BA9" s="156">
        <v>0</v>
      </c>
    </row>
    <row r="10" spans="1:53" ht="13.5">
      <c r="A10" s="40" t="s">
        <v>156</v>
      </c>
      <c r="F10" s="275"/>
      <c r="G10" s="275"/>
      <c r="H10" s="275"/>
      <c r="I10" s="275"/>
      <c r="J10" s="275"/>
      <c r="K10" s="275"/>
      <c r="L10" s="275"/>
      <c r="M10" s="275"/>
      <c r="N10" s="275"/>
      <c r="O10" s="275"/>
      <c r="P10" s="275"/>
      <c r="Q10" s="275"/>
      <c r="R10" s="275"/>
      <c r="S10" s="275"/>
      <c r="T10" s="275"/>
      <c r="U10" s="275"/>
      <c r="V10" s="275"/>
      <c r="W10" s="275"/>
      <c r="X10" s="275"/>
      <c r="Y10" s="275"/>
      <c r="Z10" s="275"/>
      <c r="AA10" s="275"/>
      <c r="AB10" s="275"/>
      <c r="AC10" s="275"/>
      <c r="AD10" s="275"/>
      <c r="AE10" s="39"/>
      <c r="AF10" s="41" t="s">
        <v>152</v>
      </c>
      <c r="AG10" s="253"/>
      <c r="AH10" s="39" t="s">
        <v>151</v>
      </c>
      <c r="AI10" s="275"/>
      <c r="AJ10" s="275"/>
      <c r="AK10" s="275"/>
      <c r="AL10" s="275"/>
      <c r="AQ10" s="151" t="s">
        <v>745</v>
      </c>
      <c r="AR10" s="152">
        <v>10</v>
      </c>
      <c r="AS10" s="152">
        <v>6</v>
      </c>
      <c r="AT10" s="152">
        <v>12</v>
      </c>
      <c r="AU10" s="152">
        <v>5</v>
      </c>
      <c r="AW10" s="149" t="str">
        <f>'Classi Conc'!A4</f>
        <v>A003</v>
      </c>
      <c r="AX10" s="153">
        <v>0</v>
      </c>
      <c r="AY10" s="153">
        <v>0</v>
      </c>
      <c r="AZ10" s="153">
        <v>1</v>
      </c>
      <c r="BA10" s="153">
        <v>2</v>
      </c>
    </row>
    <row r="11" spans="6:53" ht="6.75" customHeight="1">
      <c r="F11" s="280" t="s">
        <v>158</v>
      </c>
      <c r="G11" s="280"/>
      <c r="H11" s="280"/>
      <c r="I11" s="280"/>
      <c r="J11" s="280"/>
      <c r="K11" s="280"/>
      <c r="L11" s="280"/>
      <c r="M11" s="280"/>
      <c r="N11" s="280"/>
      <c r="O11" s="280"/>
      <c r="P11" s="280"/>
      <c r="Q11" s="280"/>
      <c r="R11" s="280"/>
      <c r="S11" s="280"/>
      <c r="T11" s="280"/>
      <c r="U11" s="280"/>
      <c r="V11" s="280"/>
      <c r="W11" s="280"/>
      <c r="X11" s="280"/>
      <c r="Y11" s="280"/>
      <c r="Z11" s="280"/>
      <c r="AA11" s="280"/>
      <c r="AB11" s="280"/>
      <c r="AC11" s="280"/>
      <c r="AD11" s="280"/>
      <c r="AE11" s="47"/>
      <c r="AG11" s="209" t="s">
        <v>154</v>
      </c>
      <c r="AH11" s="47"/>
      <c r="AI11" s="280" t="s">
        <v>157</v>
      </c>
      <c r="AJ11" s="280"/>
      <c r="AK11" s="280"/>
      <c r="AL11" s="280"/>
      <c r="AQ11" s="157"/>
      <c r="AR11" s="154"/>
      <c r="AS11" s="154"/>
      <c r="AT11" s="154"/>
      <c r="AU11" s="154"/>
      <c r="AV11" s="155"/>
      <c r="AW11" s="149" t="str">
        <f>'Classi Conc'!A5</f>
        <v>A004</v>
      </c>
      <c r="AX11" s="156">
        <v>1</v>
      </c>
      <c r="AY11" s="156">
        <v>3</v>
      </c>
      <c r="AZ11" s="156">
        <v>2</v>
      </c>
      <c r="BA11" s="156">
        <v>4</v>
      </c>
    </row>
    <row r="12" spans="1:53" ht="13.5">
      <c r="A12" s="40" t="s">
        <v>159</v>
      </c>
      <c r="E12" s="275"/>
      <c r="F12" s="275"/>
      <c r="G12" s="275"/>
      <c r="H12" s="275"/>
      <c r="I12" s="275"/>
      <c r="J12" s="275"/>
      <c r="K12" s="275"/>
      <c r="L12" s="275"/>
      <c r="M12" s="275"/>
      <c r="N12" s="275"/>
      <c r="O12" s="275"/>
      <c r="P12" s="275"/>
      <c r="Q12" s="275"/>
      <c r="R12" s="275"/>
      <c r="S12" s="275"/>
      <c r="T12" s="275"/>
      <c r="U12" s="275"/>
      <c r="V12" s="275"/>
      <c r="W12" s="275"/>
      <c r="X12" s="275"/>
      <c r="Y12" s="275"/>
      <c r="Z12" s="275"/>
      <c r="AA12" s="275"/>
      <c r="AB12" s="275"/>
      <c r="AC12" s="49"/>
      <c r="AD12" s="345"/>
      <c r="AE12" s="345"/>
      <c r="AF12" s="50"/>
      <c r="AG12" s="38" t="s">
        <v>160</v>
      </c>
      <c r="AH12" s="275"/>
      <c r="AI12" s="275"/>
      <c r="AJ12" s="275"/>
      <c r="AK12" s="275"/>
      <c r="AL12" s="275"/>
      <c r="AQ12" s="151"/>
      <c r="AR12" s="152">
        <v>0</v>
      </c>
      <c r="AS12" s="152"/>
      <c r="AT12" s="152"/>
      <c r="AU12" s="152"/>
      <c r="AV12" s="54" t="str">
        <f>'Cod Mecc ISTITUTI'!A2</f>
        <v>ARTUSI IPSSAR</v>
      </c>
      <c r="AW12" s="149" t="str">
        <f>'Classi Conc'!A6</f>
        <v>A005</v>
      </c>
      <c r="AX12" s="153">
        <v>2</v>
      </c>
      <c r="AY12" s="153">
        <v>6</v>
      </c>
      <c r="AZ12" s="156">
        <v>3</v>
      </c>
      <c r="BA12" s="156">
        <v>6</v>
      </c>
    </row>
    <row r="13" spans="5:53" ht="6.75" customHeight="1">
      <c r="E13" s="47"/>
      <c r="F13" s="280" t="s">
        <v>162</v>
      </c>
      <c r="G13" s="280"/>
      <c r="H13" s="280"/>
      <c r="I13" s="280"/>
      <c r="J13" s="280"/>
      <c r="K13" s="280"/>
      <c r="L13" s="280"/>
      <c r="M13" s="280"/>
      <c r="N13" s="280"/>
      <c r="O13" s="280"/>
      <c r="P13" s="280"/>
      <c r="Q13" s="280"/>
      <c r="R13" s="280"/>
      <c r="S13" s="280"/>
      <c r="T13" s="280"/>
      <c r="U13" s="280"/>
      <c r="V13" s="280"/>
      <c r="W13" s="280"/>
      <c r="X13" s="280"/>
      <c r="Y13" s="280"/>
      <c r="Z13" s="280"/>
      <c r="AA13" s="280"/>
      <c r="AB13" s="280"/>
      <c r="AC13" s="45"/>
      <c r="AD13" s="280" t="s">
        <v>163</v>
      </c>
      <c r="AE13" s="280"/>
      <c r="AQ13" s="157">
        <v>0</v>
      </c>
      <c r="AR13" s="154">
        <v>0</v>
      </c>
      <c r="AS13" s="154"/>
      <c r="AT13" s="154"/>
      <c r="AU13" s="154"/>
      <c r="AV13" s="54" t="str">
        <f>'Cod Mecc ISTITUTI'!A3</f>
        <v>BOSCARDIN ITAS</v>
      </c>
      <c r="AW13" s="149" t="str">
        <f>'Classi Conc'!A7</f>
        <v>A006</v>
      </c>
      <c r="AX13" s="156">
        <v>3</v>
      </c>
      <c r="AY13" s="156">
        <v>9</v>
      </c>
      <c r="AZ13" s="156">
        <v>4</v>
      </c>
      <c r="BA13" s="156">
        <v>8</v>
      </c>
    </row>
    <row r="14" spans="1:53" ht="13.5">
      <c r="A14" s="40" t="s">
        <v>161</v>
      </c>
      <c r="N14" s="276"/>
      <c r="O14" s="276"/>
      <c r="P14" s="51"/>
      <c r="Q14" s="277">
        <f>IF(TRIM(N14)="","",IF(ISTEXT(N14),(VLOOKUP(N14,'Classi Conc'!A2:C166,2,FALSE))))</f>
      </c>
      <c r="R14" s="277"/>
      <c r="S14" s="277"/>
      <c r="T14" s="277"/>
      <c r="U14" s="277"/>
      <c r="V14" s="277"/>
      <c r="W14" s="277"/>
      <c r="X14" s="277"/>
      <c r="Y14" s="277"/>
      <c r="Z14" s="277"/>
      <c r="AA14" s="277"/>
      <c r="AB14" s="277"/>
      <c r="AC14" s="277"/>
      <c r="AD14" s="277"/>
      <c r="AE14" s="277"/>
      <c r="AF14" s="277"/>
      <c r="AG14" s="277"/>
      <c r="AH14" s="277"/>
      <c r="AI14" s="277"/>
      <c r="AJ14" s="277"/>
      <c r="AK14" s="277"/>
      <c r="AL14" s="277"/>
      <c r="AM14" s="277"/>
      <c r="AN14" s="277"/>
      <c r="AQ14" s="151">
        <v>1</v>
      </c>
      <c r="AR14" s="152">
        <v>1</v>
      </c>
      <c r="AS14" s="152"/>
      <c r="AT14" s="152"/>
      <c r="AU14" s="152"/>
      <c r="AV14" s="54" t="str">
        <f>'Cod Mecc ISTITUTI'!A4</f>
        <v>BOSCARDIN LA</v>
      </c>
      <c r="AW14" s="149" t="str">
        <f>'Classi Conc'!A8</f>
        <v>A007</v>
      </c>
      <c r="AX14" s="153">
        <v>4</v>
      </c>
      <c r="AY14" s="153">
        <v>12</v>
      </c>
      <c r="AZ14" s="156">
        <v>5</v>
      </c>
      <c r="BA14" s="156">
        <v>10</v>
      </c>
    </row>
    <row r="15" spans="16:53" ht="6.75" customHeight="1">
      <c r="P15" s="45"/>
      <c r="AQ15" s="157">
        <v>2</v>
      </c>
      <c r="AR15" s="154">
        <v>2</v>
      </c>
      <c r="AS15" s="154"/>
      <c r="AT15" s="154"/>
      <c r="AU15" s="154"/>
      <c r="AV15" s="54" t="str">
        <f>'Cod Mecc ISTITUTI'!A5</f>
        <v>BROCCHI LC</v>
      </c>
      <c r="AW15" s="149" t="str">
        <f>'Classi Conc'!A9</f>
        <v>A008</v>
      </c>
      <c r="AX15" s="156">
        <v>5</v>
      </c>
      <c r="AY15" s="156">
        <v>14</v>
      </c>
      <c r="AZ15" s="156">
        <v>6</v>
      </c>
      <c r="BA15" s="156">
        <v>10</v>
      </c>
    </row>
    <row r="16" spans="1:53" ht="13.5">
      <c r="A16" s="278" t="s">
        <v>164</v>
      </c>
      <c r="B16" s="278"/>
      <c r="C16" s="278"/>
      <c r="D16" s="278"/>
      <c r="E16" s="278"/>
      <c r="F16" s="278"/>
      <c r="G16" s="278"/>
      <c r="I16" s="276"/>
      <c r="J16" s="276"/>
      <c r="K16" s="276"/>
      <c r="L16" s="276"/>
      <c r="M16" s="276"/>
      <c r="N16" s="276"/>
      <c r="O16" s="276"/>
      <c r="P16" s="276"/>
      <c r="Q16" s="276"/>
      <c r="R16" s="276"/>
      <c r="S16" s="276"/>
      <c r="T16" s="276"/>
      <c r="U16" s="276"/>
      <c r="V16" s="276"/>
      <c r="W16" s="57"/>
      <c r="X16" s="261">
        <f>IF(TRIM(I16)="","",IF(ISTEXT(I16),(VLOOKUP(I16,'Cod Mecc ISTITUTI'!A2:C82,3,FALSE))))</f>
      </c>
      <c r="Y16" s="261"/>
      <c r="Z16" s="261"/>
      <c r="AA16" s="261"/>
      <c r="AB16" s="261"/>
      <c r="AC16" s="261"/>
      <c r="AD16" s="261"/>
      <c r="AE16" s="261"/>
      <c r="AF16" s="261"/>
      <c r="AG16" s="261"/>
      <c r="AH16" s="261"/>
      <c r="AI16" s="261"/>
      <c r="AJ16" s="261"/>
      <c r="AK16" s="261"/>
      <c r="AL16" s="261"/>
      <c r="AQ16" s="151">
        <v>3</v>
      </c>
      <c r="AR16" s="152">
        <v>3</v>
      </c>
      <c r="AS16" s="152"/>
      <c r="AT16" s="152"/>
      <c r="AU16" s="152"/>
      <c r="AV16" s="54" t="str">
        <f>'Cod Mecc ISTITUTI'!A6</f>
        <v>CANOVA ITG</v>
      </c>
      <c r="AW16" s="149" t="str">
        <f>'Classi Conc'!A10</f>
        <v>A009</v>
      </c>
      <c r="AX16" s="153">
        <v>6</v>
      </c>
      <c r="AY16" s="153">
        <v>16</v>
      </c>
      <c r="AZ16" s="156">
        <v>7</v>
      </c>
      <c r="BA16" s="156">
        <v>10</v>
      </c>
    </row>
    <row r="17" spans="43:53" ht="6.75" customHeight="1">
      <c r="AQ17" s="157"/>
      <c r="AR17" s="154"/>
      <c r="AS17" s="154"/>
      <c r="AT17" s="154"/>
      <c r="AU17" s="154"/>
      <c r="AV17" s="54" t="str">
        <f>'Cod Mecc ISTITUTI'!A7</f>
        <v>CANOVA ITG-SER</v>
      </c>
      <c r="AW17" s="149" t="str">
        <f>'Classi Conc'!A11</f>
        <v>A010</v>
      </c>
      <c r="AX17" s="156">
        <v>7</v>
      </c>
      <c r="AY17" s="156">
        <v>18</v>
      </c>
      <c r="AZ17" s="156">
        <v>8</v>
      </c>
      <c r="BA17" s="156">
        <v>10</v>
      </c>
    </row>
    <row r="18" spans="1:53" ht="13.5">
      <c r="A18" s="278" t="s">
        <v>165</v>
      </c>
      <c r="B18" s="278"/>
      <c r="C18" s="278"/>
      <c r="D18" s="278"/>
      <c r="E18" s="278"/>
      <c r="F18" s="278"/>
      <c r="G18" s="278"/>
      <c r="I18" s="261">
        <f>IF(TRIM(I16)="","",IF(ISTEXT(I16),(VLOOKUP(I16,'Cod Mecc ISTITUTI'!$A$2:$C$82,2,FALSE))))</f>
      </c>
      <c r="J18" s="261"/>
      <c r="K18" s="261"/>
      <c r="L18" s="261"/>
      <c r="M18" s="261"/>
      <c r="N18" s="261"/>
      <c r="O18" s="261"/>
      <c r="P18" s="261"/>
      <c r="Q18" s="261"/>
      <c r="R18" s="261"/>
      <c r="S18" s="261"/>
      <c r="T18" s="261"/>
      <c r="U18" s="261"/>
      <c r="V18" s="261"/>
      <c r="W18" s="261"/>
      <c r="X18" s="261"/>
      <c r="Y18" s="261"/>
      <c r="Z18" s="261"/>
      <c r="AA18" s="261"/>
      <c r="AB18" s="261"/>
      <c r="AC18" s="261"/>
      <c r="AD18" s="261"/>
      <c r="AE18" s="261"/>
      <c r="AF18" s="261"/>
      <c r="AG18" s="261"/>
      <c r="AH18" s="261"/>
      <c r="AI18" s="261"/>
      <c r="AJ18" s="261"/>
      <c r="AK18" s="261"/>
      <c r="AL18" s="261"/>
      <c r="AQ18" s="151"/>
      <c r="AR18" s="152"/>
      <c r="AS18" s="152"/>
      <c r="AT18" s="152"/>
      <c r="AU18" s="152"/>
      <c r="AV18" s="54" t="str">
        <f>'Cod Mecc ISTITUTI'!A8</f>
        <v>CANOVA LA</v>
      </c>
      <c r="AW18" s="149" t="str">
        <f>'Classi Conc'!A12</f>
        <v>A011</v>
      </c>
      <c r="AX18" s="153">
        <v>8</v>
      </c>
      <c r="AY18" s="153">
        <v>20</v>
      </c>
      <c r="AZ18" s="156">
        <v>9</v>
      </c>
      <c r="BA18" s="156">
        <v>10</v>
      </c>
    </row>
    <row r="19" spans="1:53" ht="6.75" customHeight="1" thickBot="1">
      <c r="A19" s="58"/>
      <c r="B19" s="58"/>
      <c r="C19" s="58"/>
      <c r="D19" s="58"/>
      <c r="E19" s="58"/>
      <c r="F19" s="58"/>
      <c r="G19" s="58"/>
      <c r="H19" s="58"/>
      <c r="I19" s="58"/>
      <c r="J19" s="58"/>
      <c r="K19" s="58"/>
      <c r="L19" s="58"/>
      <c r="M19" s="58"/>
      <c r="N19" s="58"/>
      <c r="O19" s="58"/>
      <c r="P19" s="58"/>
      <c r="Q19" s="58"/>
      <c r="R19" s="58"/>
      <c r="S19" s="58"/>
      <c r="T19" s="58"/>
      <c r="U19" s="58"/>
      <c r="V19" s="58"/>
      <c r="W19" s="58"/>
      <c r="X19" s="58"/>
      <c r="Y19" s="58"/>
      <c r="Z19" s="58"/>
      <c r="AA19" s="58"/>
      <c r="AB19" s="58"/>
      <c r="AC19" s="58"/>
      <c r="AD19" s="58"/>
      <c r="AE19" s="58"/>
      <c r="AF19" s="58"/>
      <c r="AG19" s="58"/>
      <c r="AH19" s="58"/>
      <c r="AI19" s="58"/>
      <c r="AJ19" s="59"/>
      <c r="AK19" s="59"/>
      <c r="AL19" s="59"/>
      <c r="AM19" s="59"/>
      <c r="AQ19" s="157"/>
      <c r="AR19" s="154"/>
      <c r="AS19" s="154"/>
      <c r="AT19" s="154"/>
      <c r="AU19" s="154"/>
      <c r="AV19" s="54" t="str">
        <f>'Cod Mecc ISTITUTI'!A9</f>
        <v>CECCATO A. ITCG</v>
      </c>
      <c r="AW19" s="149" t="str">
        <f>'Classi Conc'!A13</f>
        <v>A012</v>
      </c>
      <c r="AX19" s="156">
        <v>9</v>
      </c>
      <c r="AY19" s="156">
        <v>22</v>
      </c>
      <c r="AZ19" s="156">
        <v>10</v>
      </c>
      <c r="BA19" s="156">
        <v>10</v>
      </c>
    </row>
    <row r="20" spans="1:53" ht="6.75" customHeight="1">
      <c r="A20" s="320" t="s">
        <v>166</v>
      </c>
      <c r="B20" s="320"/>
      <c r="C20" s="320"/>
      <c r="D20" s="320"/>
      <c r="E20" s="320"/>
      <c r="F20" s="320"/>
      <c r="G20" s="320"/>
      <c r="H20" s="320"/>
      <c r="I20" s="320"/>
      <c r="J20" s="320"/>
      <c r="K20" s="320"/>
      <c r="L20" s="320"/>
      <c r="M20" s="320"/>
      <c r="N20" s="320"/>
      <c r="O20" s="320"/>
      <c r="P20" s="320"/>
      <c r="Q20" s="320"/>
      <c r="R20" s="320"/>
      <c r="S20" s="320"/>
      <c r="T20" s="320"/>
      <c r="U20" s="320"/>
      <c r="V20" s="320"/>
      <c r="W20" s="320"/>
      <c r="X20" s="320"/>
      <c r="Y20" s="320"/>
      <c r="Z20" s="320"/>
      <c r="AA20" s="320"/>
      <c r="AB20" s="320"/>
      <c r="AC20" s="320"/>
      <c r="AD20" s="45"/>
      <c r="AE20" s="45"/>
      <c r="AF20" s="45"/>
      <c r="AG20" s="45"/>
      <c r="AH20" s="45"/>
      <c r="AI20" s="45"/>
      <c r="AQ20" s="151"/>
      <c r="AR20" s="152"/>
      <c r="AS20" s="158" t="s">
        <v>746</v>
      </c>
      <c r="AT20" s="152"/>
      <c r="AU20" s="152"/>
      <c r="AV20" s="54" t="str">
        <f>'Cod Mecc ISTITUTI'!A10</f>
        <v>CECCATO S. IPSCT</v>
      </c>
      <c r="AW20" s="149" t="str">
        <f>'Classi Conc'!A14</f>
        <v>A013</v>
      </c>
      <c r="AX20" s="153">
        <v>10</v>
      </c>
      <c r="AY20" s="153">
        <v>24</v>
      </c>
      <c r="AZ20" s="156">
        <v>11</v>
      </c>
      <c r="BA20" s="156">
        <v>10</v>
      </c>
    </row>
    <row r="21" spans="1:53" ht="6.75" customHeight="1">
      <c r="A21" s="321"/>
      <c r="B21" s="321"/>
      <c r="C21" s="321"/>
      <c r="D21" s="321"/>
      <c r="E21" s="321"/>
      <c r="F21" s="321"/>
      <c r="G21" s="321"/>
      <c r="H21" s="321"/>
      <c r="I21" s="321"/>
      <c r="J21" s="321"/>
      <c r="K21" s="321"/>
      <c r="L21" s="321"/>
      <c r="M21" s="321"/>
      <c r="N21" s="321"/>
      <c r="O21" s="321"/>
      <c r="P21" s="321"/>
      <c r="Q21" s="321"/>
      <c r="R21" s="321"/>
      <c r="S21" s="321"/>
      <c r="T21" s="321"/>
      <c r="U21" s="321"/>
      <c r="V21" s="321"/>
      <c r="W21" s="321"/>
      <c r="X21" s="321"/>
      <c r="Y21" s="321"/>
      <c r="Z21" s="321"/>
      <c r="AA21" s="321"/>
      <c r="AB21" s="321"/>
      <c r="AC21" s="321"/>
      <c r="AD21" s="52"/>
      <c r="AE21" s="52"/>
      <c r="AF21" s="52"/>
      <c r="AG21" s="52"/>
      <c r="AH21" s="52"/>
      <c r="AI21" s="45"/>
      <c r="AQ21" s="157"/>
      <c r="AR21" s="154"/>
      <c r="AS21" s="154"/>
      <c r="AT21" s="154"/>
      <c r="AU21" s="154"/>
      <c r="AV21" s="54" t="str">
        <f>'Cod Mecc ISTITUTI'!A11</f>
        <v>CECCATO S. IPSIA</v>
      </c>
      <c r="AW21" s="149" t="str">
        <f>'Classi Conc'!A15</f>
        <v>A014</v>
      </c>
      <c r="AX21" s="156">
        <v>11</v>
      </c>
      <c r="AY21" s="156">
        <v>26</v>
      </c>
      <c r="AZ21" s="156">
        <v>12</v>
      </c>
      <c r="BA21" s="156">
        <v>10</v>
      </c>
    </row>
    <row r="22" spans="1:53" ht="13.5">
      <c r="A22" s="60"/>
      <c r="B22" s="60"/>
      <c r="C22" s="60"/>
      <c r="D22" s="60"/>
      <c r="E22" s="60"/>
      <c r="F22" s="60"/>
      <c r="G22" s="60"/>
      <c r="H22" s="60"/>
      <c r="I22" s="60"/>
      <c r="J22" s="60"/>
      <c r="K22" s="60"/>
      <c r="L22" s="60"/>
      <c r="M22" s="60"/>
      <c r="N22" s="60"/>
      <c r="O22" s="60"/>
      <c r="P22" s="60"/>
      <c r="Q22" s="60"/>
      <c r="R22" s="60"/>
      <c r="S22" s="60"/>
      <c r="T22" s="60"/>
      <c r="U22" s="60"/>
      <c r="V22" s="60"/>
      <c r="W22" s="60"/>
      <c r="X22" s="60"/>
      <c r="Y22" s="60"/>
      <c r="Z22" s="60"/>
      <c r="AA22" s="60"/>
      <c r="AB22" s="60"/>
      <c r="AC22" s="61"/>
      <c r="AD22" s="324" t="s">
        <v>114</v>
      </c>
      <c r="AE22" s="325"/>
      <c r="AF22" s="325"/>
      <c r="AG22" s="325"/>
      <c r="AH22" s="326"/>
      <c r="AI22" s="330" t="s">
        <v>168</v>
      </c>
      <c r="AJ22" s="331"/>
      <c r="AK22" s="331"/>
      <c r="AL22" s="331"/>
      <c r="AM22" s="332"/>
      <c r="AQ22" s="151"/>
      <c r="AR22" s="152"/>
      <c r="AS22" s="152"/>
      <c r="AT22" s="152"/>
      <c r="AU22" s="152"/>
      <c r="AV22" s="54" t="str">
        <f>'Cod Mecc ISTITUTI'!A12</f>
        <v>CECCATO S. ITC</v>
      </c>
      <c r="AW22" s="149" t="str">
        <f>'Classi Conc'!A16</f>
        <v>A015</v>
      </c>
      <c r="AX22" s="153">
        <v>12</v>
      </c>
      <c r="AY22" s="153">
        <v>28</v>
      </c>
      <c r="AZ22" s="156">
        <v>13</v>
      </c>
      <c r="BA22" s="156">
        <v>10</v>
      </c>
    </row>
    <row r="23" spans="29:53" ht="18" customHeight="1">
      <c r="AC23" s="62"/>
      <c r="AD23" s="327"/>
      <c r="AE23" s="328"/>
      <c r="AF23" s="328"/>
      <c r="AG23" s="328"/>
      <c r="AH23" s="329"/>
      <c r="AI23" s="333"/>
      <c r="AJ23" s="334"/>
      <c r="AK23" s="334"/>
      <c r="AL23" s="334"/>
      <c r="AM23" s="335"/>
      <c r="AQ23" s="157"/>
      <c r="AR23" s="154"/>
      <c r="AS23" s="154"/>
      <c r="AT23" s="154"/>
      <c r="AU23" s="154"/>
      <c r="AV23" s="54" t="str">
        <f>'Cod Mecc ISTITUTI'!A13</f>
        <v>CHILESOTTI ITI</v>
      </c>
      <c r="AW23" s="149" t="str">
        <f>'Classi Conc'!A17</f>
        <v>A016</v>
      </c>
      <c r="AX23" s="156">
        <v>13</v>
      </c>
      <c r="AY23" s="156">
        <v>30</v>
      </c>
      <c r="AZ23" s="156">
        <v>14</v>
      </c>
      <c r="BA23" s="156">
        <v>10</v>
      </c>
    </row>
    <row r="24" spans="1:53" ht="13.5">
      <c r="A24" s="322" t="s">
        <v>167</v>
      </c>
      <c r="B24" s="322"/>
      <c r="C24" s="322"/>
      <c r="D24" s="322"/>
      <c r="E24" s="322"/>
      <c r="F24" s="322"/>
      <c r="G24" s="322"/>
      <c r="H24" s="322"/>
      <c r="I24" s="322"/>
      <c r="J24" s="322"/>
      <c r="K24" s="322"/>
      <c r="L24" s="322"/>
      <c r="M24" s="322"/>
      <c r="N24" s="322"/>
      <c r="O24" s="322"/>
      <c r="P24" s="322"/>
      <c r="Q24" s="322"/>
      <c r="R24" s="322"/>
      <c r="S24" s="322"/>
      <c r="T24" s="322"/>
      <c r="U24" s="322"/>
      <c r="V24" s="322"/>
      <c r="W24" s="322"/>
      <c r="X24" s="322"/>
      <c r="Y24" s="322"/>
      <c r="Z24" s="322"/>
      <c r="AA24" s="322"/>
      <c r="AB24" s="322"/>
      <c r="AC24" s="323"/>
      <c r="AH24" s="63"/>
      <c r="AM24" s="64"/>
      <c r="AN24" s="65"/>
      <c r="AQ24" s="151"/>
      <c r="AR24" s="152"/>
      <c r="AS24" s="152"/>
      <c r="AT24" s="152"/>
      <c r="AU24" s="152"/>
      <c r="AV24" s="54" t="str">
        <f>'Cod Mecc ISTITUTI'!A14</f>
        <v>CORRADINI LC</v>
      </c>
      <c r="AW24" s="149" t="str">
        <f>'Classi Conc'!A18</f>
        <v>A017</v>
      </c>
      <c r="AX24" s="153">
        <v>14</v>
      </c>
      <c r="AY24" s="153">
        <v>32</v>
      </c>
      <c r="AZ24" s="156">
        <v>15</v>
      </c>
      <c r="BA24" s="156">
        <v>10</v>
      </c>
    </row>
    <row r="25" spans="1:53" ht="13.5" customHeight="1">
      <c r="A25" s="293" t="s">
        <v>197</v>
      </c>
      <c r="B25" s="294"/>
      <c r="C25" s="294"/>
      <c r="D25" s="294"/>
      <c r="E25" s="294"/>
      <c r="F25" s="294"/>
      <c r="G25" s="294"/>
      <c r="H25" s="294"/>
      <c r="I25" s="294"/>
      <c r="J25" s="294"/>
      <c r="K25" s="294"/>
      <c r="L25" s="294"/>
      <c r="M25" s="294"/>
      <c r="N25" s="294"/>
      <c r="O25" s="294"/>
      <c r="P25" s="294"/>
      <c r="Q25" s="294"/>
      <c r="R25" s="294"/>
      <c r="S25" s="294"/>
      <c r="T25" s="294"/>
      <c r="U25" s="294"/>
      <c r="V25" s="294"/>
      <c r="W25" s="294"/>
      <c r="X25" s="294"/>
      <c r="Y25" s="294"/>
      <c r="Z25" s="294"/>
      <c r="AA25" s="294"/>
      <c r="AB25" s="294"/>
      <c r="AC25" s="295"/>
      <c r="AD25" s="66"/>
      <c r="AE25" s="67"/>
      <c r="AF25" s="67"/>
      <c r="AG25" s="67"/>
      <c r="AH25" s="68"/>
      <c r="AI25" s="66"/>
      <c r="AJ25" s="69"/>
      <c r="AK25" s="69"/>
      <c r="AL25" s="69"/>
      <c r="AM25" s="70"/>
      <c r="AQ25" s="157"/>
      <c r="AR25" s="154"/>
      <c r="AS25" s="154"/>
      <c r="AT25" s="154"/>
      <c r="AU25" s="154"/>
      <c r="AV25" s="54" t="str">
        <f>'Cod Mecc ISTITUTI'!A15</f>
        <v>DA PONTE LS</v>
      </c>
      <c r="AW25" s="149" t="str">
        <f>'Classi Conc'!A19</f>
        <v>A018</v>
      </c>
      <c r="AX25" s="156">
        <v>15</v>
      </c>
      <c r="AY25" s="156">
        <v>34</v>
      </c>
      <c r="AZ25" s="156">
        <v>16</v>
      </c>
      <c r="BA25" s="156">
        <v>10</v>
      </c>
    </row>
    <row r="26" spans="1:53" ht="13.5">
      <c r="A26" s="296"/>
      <c r="B26" s="297"/>
      <c r="C26" s="297"/>
      <c r="D26" s="297"/>
      <c r="E26" s="297"/>
      <c r="F26" s="297"/>
      <c r="G26" s="297"/>
      <c r="H26" s="297"/>
      <c r="I26" s="297"/>
      <c r="J26" s="297"/>
      <c r="K26" s="297"/>
      <c r="L26" s="297"/>
      <c r="M26" s="297"/>
      <c r="N26" s="297"/>
      <c r="O26" s="297"/>
      <c r="P26" s="297"/>
      <c r="Q26" s="297"/>
      <c r="R26" s="297"/>
      <c r="S26" s="297"/>
      <c r="T26" s="297"/>
      <c r="U26" s="297"/>
      <c r="V26" s="297"/>
      <c r="W26" s="297"/>
      <c r="X26" s="297"/>
      <c r="Y26" s="297"/>
      <c r="Z26" s="297"/>
      <c r="AA26" s="297"/>
      <c r="AB26" s="297"/>
      <c r="AC26" s="298"/>
      <c r="AD26" s="283" t="s">
        <v>169</v>
      </c>
      <c r="AE26" s="284"/>
      <c r="AF26" s="286"/>
      <c r="AG26" s="286"/>
      <c r="AH26" s="72"/>
      <c r="AI26" s="283" t="s">
        <v>170</v>
      </c>
      <c r="AJ26" s="284"/>
      <c r="AK26" s="285">
        <f>(AF26*6)</f>
        <v>0</v>
      </c>
      <c r="AL26" s="285"/>
      <c r="AM26" s="72"/>
      <c r="AQ26" s="151"/>
      <c r="AR26" s="152"/>
      <c r="AS26" s="152"/>
      <c r="AT26" s="152"/>
      <c r="AU26" s="152"/>
      <c r="AV26" s="54" t="str">
        <f>'Cod Mecc ISTITUTI'!A16</f>
        <v>DA SCHIO IPSSCT</v>
      </c>
      <c r="AW26" s="149" t="str">
        <f>'Classi Conc'!A20</f>
        <v>A019</v>
      </c>
      <c r="AX26" s="153">
        <v>16</v>
      </c>
      <c r="AY26" s="153">
        <v>36</v>
      </c>
      <c r="AZ26" s="156">
        <v>17</v>
      </c>
      <c r="BA26" s="156">
        <v>10</v>
      </c>
    </row>
    <row r="27" spans="1:53" ht="13.5">
      <c r="A27" s="309"/>
      <c r="B27" s="310"/>
      <c r="C27" s="310"/>
      <c r="D27" s="310"/>
      <c r="E27" s="310"/>
      <c r="F27" s="310"/>
      <c r="G27" s="310"/>
      <c r="H27" s="310"/>
      <c r="I27" s="310"/>
      <c r="J27" s="310"/>
      <c r="K27" s="310"/>
      <c r="L27" s="310"/>
      <c r="M27" s="310"/>
      <c r="N27" s="310"/>
      <c r="O27" s="310"/>
      <c r="P27" s="310"/>
      <c r="Q27" s="310"/>
      <c r="R27" s="310"/>
      <c r="S27" s="310"/>
      <c r="T27" s="310"/>
      <c r="U27" s="310"/>
      <c r="V27" s="310"/>
      <c r="W27" s="310"/>
      <c r="X27" s="310"/>
      <c r="Y27" s="310"/>
      <c r="Z27" s="310"/>
      <c r="AA27" s="310"/>
      <c r="AB27" s="310"/>
      <c r="AC27" s="311"/>
      <c r="AD27" s="73"/>
      <c r="AE27" s="74"/>
      <c r="AF27" s="75"/>
      <c r="AG27" s="74"/>
      <c r="AH27" s="76"/>
      <c r="AI27" s="73"/>
      <c r="AJ27" s="77"/>
      <c r="AK27" s="77"/>
      <c r="AL27" s="77"/>
      <c r="AM27" s="78"/>
      <c r="AQ27" s="157"/>
      <c r="AR27" s="154"/>
      <c r="AS27" s="154"/>
      <c r="AT27" s="154"/>
      <c r="AU27" s="154"/>
      <c r="AV27" s="54" t="str">
        <f>'Cod Mecc ISTITUTI'!A17</f>
        <v>DA SCHIO IPSSCT-SER </v>
      </c>
      <c r="AW27" s="149" t="str">
        <f>'Classi Conc'!A21</f>
        <v>A020</v>
      </c>
      <c r="AX27" s="156">
        <v>17</v>
      </c>
      <c r="AY27" s="156">
        <v>38</v>
      </c>
      <c r="AZ27" s="156">
        <v>18</v>
      </c>
      <c r="BA27" s="156">
        <v>10</v>
      </c>
    </row>
    <row r="28" spans="1:53" ht="13.5">
      <c r="A28" s="293" t="s">
        <v>198</v>
      </c>
      <c r="B28" s="294"/>
      <c r="C28" s="294"/>
      <c r="D28" s="294"/>
      <c r="E28" s="294"/>
      <c r="F28" s="294"/>
      <c r="G28" s="294"/>
      <c r="H28" s="294"/>
      <c r="I28" s="294"/>
      <c r="J28" s="294"/>
      <c r="K28" s="294"/>
      <c r="L28" s="294"/>
      <c r="M28" s="294"/>
      <c r="N28" s="294"/>
      <c r="O28" s="294"/>
      <c r="P28" s="294"/>
      <c r="Q28" s="294"/>
      <c r="R28" s="294"/>
      <c r="S28" s="294"/>
      <c r="T28" s="294"/>
      <c r="U28" s="294"/>
      <c r="V28" s="294"/>
      <c r="W28" s="294"/>
      <c r="X28" s="294"/>
      <c r="Y28" s="294"/>
      <c r="Z28" s="294"/>
      <c r="AA28" s="294"/>
      <c r="AB28" s="294"/>
      <c r="AC28" s="295"/>
      <c r="AD28" s="79"/>
      <c r="AE28" s="80"/>
      <c r="AF28" s="80"/>
      <c r="AG28" s="80"/>
      <c r="AH28" s="81"/>
      <c r="AI28" s="79"/>
      <c r="AJ28" s="82"/>
      <c r="AK28" s="82"/>
      <c r="AL28" s="82"/>
      <c r="AM28" s="83"/>
      <c r="AQ28" s="151"/>
      <c r="AR28" s="152"/>
      <c r="AS28" s="152"/>
      <c r="AT28" s="152"/>
      <c r="AU28" s="152"/>
      <c r="AV28" s="54" t="str">
        <f>'Cod Mecc ISTITUTI'!A18</f>
        <v>DA SCHIO ITC</v>
      </c>
      <c r="AW28" s="149" t="str">
        <f>'Classi Conc'!A22</f>
        <v>A021</v>
      </c>
      <c r="AX28" s="153">
        <v>18</v>
      </c>
      <c r="AY28" s="153">
        <v>40</v>
      </c>
      <c r="AZ28" s="156">
        <v>19</v>
      </c>
      <c r="BA28" s="156">
        <v>10</v>
      </c>
    </row>
    <row r="29" spans="1:53" ht="13.5">
      <c r="A29" s="296"/>
      <c r="B29" s="297"/>
      <c r="C29" s="297"/>
      <c r="D29" s="297"/>
      <c r="E29" s="297"/>
      <c r="F29" s="297"/>
      <c r="G29" s="297"/>
      <c r="H29" s="297"/>
      <c r="I29" s="297"/>
      <c r="J29" s="297"/>
      <c r="K29" s="297"/>
      <c r="L29" s="297"/>
      <c r="M29" s="297"/>
      <c r="N29" s="297"/>
      <c r="O29" s="297"/>
      <c r="P29" s="297"/>
      <c r="Q29" s="297"/>
      <c r="R29" s="297"/>
      <c r="S29" s="297"/>
      <c r="T29" s="297"/>
      <c r="U29" s="297"/>
      <c r="V29" s="297"/>
      <c r="W29" s="297"/>
      <c r="X29" s="297"/>
      <c r="Y29" s="297"/>
      <c r="Z29" s="297"/>
      <c r="AA29" s="297"/>
      <c r="AB29" s="297"/>
      <c r="AC29" s="298"/>
      <c r="AD29" s="283" t="s">
        <v>169</v>
      </c>
      <c r="AE29" s="284"/>
      <c r="AF29" s="286"/>
      <c r="AG29" s="286"/>
      <c r="AH29" s="72"/>
      <c r="AI29" s="283" t="s">
        <v>170</v>
      </c>
      <c r="AJ29" s="284"/>
      <c r="AK29" s="285">
        <f>(AF29*6)</f>
        <v>0</v>
      </c>
      <c r="AL29" s="285"/>
      <c r="AM29" s="72"/>
      <c r="AQ29" s="157"/>
      <c r="AR29" s="154"/>
      <c r="AS29" s="154"/>
      <c r="AT29" s="154"/>
      <c r="AU29" s="154"/>
      <c r="AV29" s="54" t="str">
        <f>'Cod Mecc ISTITUTI'!A19</f>
        <v>DA VINCI ITC</v>
      </c>
      <c r="AW29" s="149" t="str">
        <f>'Classi Conc'!A23</f>
        <v>A022</v>
      </c>
      <c r="AX29" s="156">
        <v>19</v>
      </c>
      <c r="AY29" s="156">
        <v>42</v>
      </c>
      <c r="AZ29" s="156">
        <v>20</v>
      </c>
      <c r="BA29" s="156">
        <v>10</v>
      </c>
    </row>
    <row r="30" spans="1:53" ht="13.5">
      <c r="A30" s="309"/>
      <c r="B30" s="310"/>
      <c r="C30" s="310"/>
      <c r="D30" s="310"/>
      <c r="E30" s="310"/>
      <c r="F30" s="310"/>
      <c r="G30" s="310"/>
      <c r="H30" s="310"/>
      <c r="I30" s="310"/>
      <c r="J30" s="310"/>
      <c r="K30" s="310"/>
      <c r="L30" s="310"/>
      <c r="M30" s="310"/>
      <c r="N30" s="310"/>
      <c r="O30" s="310"/>
      <c r="P30" s="310"/>
      <c r="Q30" s="310"/>
      <c r="R30" s="310"/>
      <c r="S30" s="310"/>
      <c r="T30" s="310"/>
      <c r="U30" s="310"/>
      <c r="V30" s="310"/>
      <c r="W30" s="310"/>
      <c r="X30" s="310"/>
      <c r="Y30" s="310"/>
      <c r="Z30" s="310"/>
      <c r="AA30" s="310"/>
      <c r="AB30" s="310"/>
      <c r="AC30" s="311"/>
      <c r="AD30" s="73"/>
      <c r="AE30" s="74"/>
      <c r="AF30" s="75"/>
      <c r="AG30" s="74"/>
      <c r="AH30" s="76"/>
      <c r="AI30" s="73"/>
      <c r="AJ30" s="77"/>
      <c r="AK30" s="77"/>
      <c r="AL30" s="77"/>
      <c r="AM30" s="78"/>
      <c r="AQ30" s="151"/>
      <c r="AR30" s="152"/>
      <c r="AS30" s="152"/>
      <c r="AT30" s="152"/>
      <c r="AU30" s="152"/>
      <c r="AV30" s="54" t="str">
        <f>'Cod Mecc ISTITUTI'!A20</f>
        <v>DA VINCI ITC-SER</v>
      </c>
      <c r="AW30" s="149" t="str">
        <f>'Classi Conc'!A24</f>
        <v>A023</v>
      </c>
      <c r="AX30" s="153">
        <v>20</v>
      </c>
      <c r="AY30" s="153">
        <v>44</v>
      </c>
      <c r="AZ30" s="156">
        <v>21</v>
      </c>
      <c r="BA30" s="156">
        <v>10</v>
      </c>
    </row>
    <row r="31" spans="1:53" ht="13.5">
      <c r="A31" s="293" t="s">
        <v>199</v>
      </c>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5"/>
      <c r="AD31" s="79"/>
      <c r="AE31" s="80"/>
      <c r="AF31" s="80"/>
      <c r="AG31" s="80"/>
      <c r="AH31" s="81"/>
      <c r="AI31" s="79"/>
      <c r="AJ31" s="82"/>
      <c r="AK31" s="82"/>
      <c r="AL31" s="82"/>
      <c r="AM31" s="83"/>
      <c r="AQ31" s="157"/>
      <c r="AR31" s="154"/>
      <c r="AS31" s="154"/>
      <c r="AT31" s="154"/>
      <c r="AU31" s="154"/>
      <c r="AV31" s="54" t="str">
        <f>'Cod Mecc ISTITUTI'!A21</f>
        <v>DA VINCI LS</v>
      </c>
      <c r="AW31" s="149" t="str">
        <f>'Classi Conc'!A25</f>
        <v>A024</v>
      </c>
      <c r="AX31" s="156">
        <v>21</v>
      </c>
      <c r="AY31" s="156">
        <v>46</v>
      </c>
      <c r="AZ31" s="156">
        <v>22</v>
      </c>
      <c r="BA31" s="156">
        <v>10</v>
      </c>
    </row>
    <row r="32" spans="1:53" ht="13.5">
      <c r="A32" s="296"/>
      <c r="B32" s="297"/>
      <c r="C32" s="297"/>
      <c r="D32" s="297"/>
      <c r="E32" s="297"/>
      <c r="F32" s="297"/>
      <c r="G32" s="297"/>
      <c r="H32" s="297"/>
      <c r="I32" s="297"/>
      <c r="J32" s="297"/>
      <c r="K32" s="297"/>
      <c r="L32" s="297"/>
      <c r="M32" s="297"/>
      <c r="N32" s="297"/>
      <c r="O32" s="297"/>
      <c r="P32" s="297"/>
      <c r="Q32" s="297"/>
      <c r="R32" s="297"/>
      <c r="S32" s="297"/>
      <c r="T32" s="297"/>
      <c r="U32" s="297"/>
      <c r="V32" s="297"/>
      <c r="W32" s="297"/>
      <c r="X32" s="297"/>
      <c r="Y32" s="297"/>
      <c r="Z32" s="297"/>
      <c r="AA32" s="297"/>
      <c r="AB32" s="297"/>
      <c r="AC32" s="298"/>
      <c r="AD32" s="283" t="s">
        <v>169</v>
      </c>
      <c r="AE32" s="284"/>
      <c r="AF32" s="286"/>
      <c r="AG32" s="286"/>
      <c r="AH32" s="72"/>
      <c r="AI32" s="283" t="s">
        <v>170</v>
      </c>
      <c r="AJ32" s="284"/>
      <c r="AK32" s="285">
        <f>(AF32*6)</f>
        <v>0</v>
      </c>
      <c r="AL32" s="285"/>
      <c r="AM32" s="72"/>
      <c r="AQ32" s="151"/>
      <c r="AR32" s="152"/>
      <c r="AS32" s="159">
        <f>(AF35+AF37+AF40)</f>
        <v>0</v>
      </c>
      <c r="AT32" s="152"/>
      <c r="AU32" s="152"/>
      <c r="AV32" s="54" t="str">
        <f>'Cod Mecc ISTITUTI'!A22</f>
        <v>DE FABRIS IA</v>
      </c>
      <c r="AW32" s="149" t="str">
        <f>'Classi Conc'!A26</f>
        <v>A025</v>
      </c>
      <c r="AX32" s="153">
        <v>22</v>
      </c>
      <c r="AY32" s="153">
        <v>48</v>
      </c>
      <c r="AZ32" s="156">
        <v>23</v>
      </c>
      <c r="BA32" s="156">
        <v>10</v>
      </c>
    </row>
    <row r="33" spans="1:53" ht="13.5">
      <c r="A33" s="309"/>
      <c r="B33" s="310"/>
      <c r="C33" s="310"/>
      <c r="D33" s="310"/>
      <c r="E33" s="310"/>
      <c r="F33" s="310"/>
      <c r="G33" s="310"/>
      <c r="H33" s="310"/>
      <c r="I33" s="310"/>
      <c r="J33" s="310"/>
      <c r="K33" s="310"/>
      <c r="L33" s="310"/>
      <c r="M33" s="310"/>
      <c r="N33" s="310"/>
      <c r="O33" s="310"/>
      <c r="P33" s="310"/>
      <c r="Q33" s="310"/>
      <c r="R33" s="310"/>
      <c r="S33" s="310"/>
      <c r="T33" s="310"/>
      <c r="U33" s="310"/>
      <c r="V33" s="310"/>
      <c r="W33" s="310"/>
      <c r="X33" s="310"/>
      <c r="Y33" s="310"/>
      <c r="Z33" s="310"/>
      <c r="AA33" s="310"/>
      <c r="AB33" s="310"/>
      <c r="AC33" s="311"/>
      <c r="AD33" s="73"/>
      <c r="AE33" s="74"/>
      <c r="AF33" s="75"/>
      <c r="AG33" s="74"/>
      <c r="AH33" s="76"/>
      <c r="AI33" s="73"/>
      <c r="AJ33" s="77"/>
      <c r="AK33" s="77"/>
      <c r="AL33" s="77"/>
      <c r="AM33" s="78"/>
      <c r="AQ33" s="157"/>
      <c r="AR33" s="154"/>
      <c r="AS33" s="154"/>
      <c r="AT33" s="154"/>
      <c r="AU33" s="154"/>
      <c r="AV33" s="54" t="str">
        <f>'Cod Mecc ISTITUTI'!A23</f>
        <v>DE PRETTO ITI</v>
      </c>
      <c r="AW33" s="149" t="str">
        <f>'Classi Conc'!A27</f>
        <v>A026</v>
      </c>
      <c r="AX33" s="156">
        <v>23</v>
      </c>
      <c r="AY33" s="156">
        <v>50</v>
      </c>
      <c r="AZ33" s="156">
        <v>24</v>
      </c>
      <c r="BA33" s="156">
        <v>10</v>
      </c>
    </row>
    <row r="34" spans="1:53" ht="19.5" customHeight="1">
      <c r="A34" s="293" t="s">
        <v>200</v>
      </c>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5"/>
      <c r="AD34" s="79"/>
      <c r="AE34" s="80"/>
      <c r="AF34" s="80"/>
      <c r="AG34" s="80"/>
      <c r="AH34" s="81"/>
      <c r="AI34" s="79"/>
      <c r="AJ34" s="82"/>
      <c r="AK34" s="82"/>
      <c r="AL34" s="82"/>
      <c r="AM34" s="83"/>
      <c r="AQ34" s="151"/>
      <c r="AR34" s="152"/>
      <c r="AS34" s="152"/>
      <c r="AT34" s="152"/>
      <c r="AU34" s="152"/>
      <c r="AV34" s="54" t="str">
        <f>'Cod Mecc ISTITUTI'!A24</f>
        <v>EINAUDI ITCG</v>
      </c>
      <c r="AW34" s="149" t="str">
        <f>'Classi Conc'!A28</f>
        <v>A027</v>
      </c>
      <c r="AX34" s="153">
        <v>24</v>
      </c>
      <c r="AY34" s="153">
        <v>52</v>
      </c>
      <c r="AZ34" s="156">
        <v>25</v>
      </c>
      <c r="BA34" s="156">
        <v>10</v>
      </c>
    </row>
    <row r="35" spans="1:53" ht="13.5">
      <c r="A35" s="296"/>
      <c r="B35" s="297"/>
      <c r="C35" s="297"/>
      <c r="D35" s="297"/>
      <c r="E35" s="297"/>
      <c r="F35" s="297"/>
      <c r="G35" s="297"/>
      <c r="H35" s="297"/>
      <c r="I35" s="297"/>
      <c r="J35" s="297"/>
      <c r="K35" s="297"/>
      <c r="L35" s="297"/>
      <c r="M35" s="297"/>
      <c r="N35" s="297"/>
      <c r="O35" s="297"/>
      <c r="P35" s="297"/>
      <c r="Q35" s="297"/>
      <c r="R35" s="297"/>
      <c r="S35" s="297"/>
      <c r="T35" s="297"/>
      <c r="U35" s="297"/>
      <c r="V35" s="297"/>
      <c r="W35" s="297"/>
      <c r="X35" s="297"/>
      <c r="Y35" s="297"/>
      <c r="Z35" s="297"/>
      <c r="AA35" s="297"/>
      <c r="AB35" s="297"/>
      <c r="AC35" s="298"/>
      <c r="AD35" s="283" t="s">
        <v>169</v>
      </c>
      <c r="AE35" s="284"/>
      <c r="AF35" s="286"/>
      <c r="AG35" s="286"/>
      <c r="AH35" s="72"/>
      <c r="AI35" s="283" t="s">
        <v>170</v>
      </c>
      <c r="AJ35" s="284"/>
      <c r="AK35" s="285">
        <f>(AF35*3)</f>
        <v>0</v>
      </c>
      <c r="AL35" s="285"/>
      <c r="AM35" s="72"/>
      <c r="AQ35" s="157"/>
      <c r="AR35" s="154"/>
      <c r="AS35" s="154"/>
      <c r="AT35" s="154"/>
      <c r="AU35" s="154"/>
      <c r="AV35" s="54" t="str">
        <f>'Cod Mecc ISTITUTI'!A25</f>
        <v>EINAUDI ITCG-SER</v>
      </c>
      <c r="AW35" s="149" t="str">
        <f>'Classi Conc'!A29</f>
        <v>A029</v>
      </c>
      <c r="AX35" s="156">
        <v>25</v>
      </c>
      <c r="AY35" s="156">
        <v>54</v>
      </c>
      <c r="AZ35" s="156">
        <v>26</v>
      </c>
      <c r="BA35" s="156">
        <v>10</v>
      </c>
    </row>
    <row r="36" spans="1:53" ht="19.5" customHeight="1">
      <c r="A36" s="309"/>
      <c r="B36" s="310"/>
      <c r="C36" s="310"/>
      <c r="D36" s="310"/>
      <c r="E36" s="310"/>
      <c r="F36" s="310"/>
      <c r="G36" s="310"/>
      <c r="H36" s="310"/>
      <c r="I36" s="310"/>
      <c r="J36" s="310"/>
      <c r="K36" s="310"/>
      <c r="L36" s="310"/>
      <c r="M36" s="310"/>
      <c r="N36" s="310"/>
      <c r="O36" s="310"/>
      <c r="P36" s="310"/>
      <c r="Q36" s="310"/>
      <c r="R36" s="310"/>
      <c r="S36" s="310"/>
      <c r="T36" s="310"/>
      <c r="U36" s="310"/>
      <c r="V36" s="310"/>
      <c r="W36" s="310"/>
      <c r="X36" s="310"/>
      <c r="Y36" s="310"/>
      <c r="Z36" s="310"/>
      <c r="AA36" s="310"/>
      <c r="AB36" s="310"/>
      <c r="AC36" s="311"/>
      <c r="AD36" s="73"/>
      <c r="AE36" s="74"/>
      <c r="AF36" s="75"/>
      <c r="AG36" s="74"/>
      <c r="AH36" s="76"/>
      <c r="AI36" s="73"/>
      <c r="AJ36" s="77"/>
      <c r="AK36" s="77"/>
      <c r="AL36" s="77"/>
      <c r="AM36" s="78"/>
      <c r="AQ36" s="151"/>
      <c r="AR36" s="152"/>
      <c r="AS36" s="152"/>
      <c r="AT36" s="152"/>
      <c r="AU36" s="152"/>
      <c r="AV36" s="54" t="str">
        <f>'Cod Mecc ISTITUTI'!A26</f>
        <v>FERMI ITI</v>
      </c>
      <c r="AW36" s="149" t="str">
        <f>'Classi Conc'!A30</f>
        <v>A031</v>
      </c>
      <c r="AX36" s="153">
        <v>26</v>
      </c>
      <c r="AY36" s="153">
        <v>56</v>
      </c>
      <c r="AZ36" s="156">
        <v>27</v>
      </c>
      <c r="BA36" s="156">
        <v>10</v>
      </c>
    </row>
    <row r="37" spans="1:53" ht="13.5">
      <c r="A37" s="293" t="s">
        <v>201</v>
      </c>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5"/>
      <c r="AD37" s="79"/>
      <c r="AE37" s="80"/>
      <c r="AF37" s="80"/>
      <c r="AG37" s="80"/>
      <c r="AH37" s="81"/>
      <c r="AI37" s="79"/>
      <c r="AJ37" s="82"/>
      <c r="AK37" s="82"/>
      <c r="AL37" s="82"/>
      <c r="AM37" s="83"/>
      <c r="AQ37" s="157"/>
      <c r="AR37" s="154"/>
      <c r="AS37" s="154"/>
      <c r="AT37" s="154"/>
      <c r="AU37" s="154"/>
      <c r="AV37" s="54" t="str">
        <f>'Cod Mecc ISTITUTI'!A27</f>
        <v>FOGAZZARO LSS</v>
      </c>
      <c r="AW37" s="149" t="str">
        <f>'Classi Conc'!A31</f>
        <v>A034</v>
      </c>
      <c r="AX37" s="156">
        <v>27</v>
      </c>
      <c r="AY37" s="156">
        <v>58</v>
      </c>
      <c r="AZ37" s="156">
        <v>28</v>
      </c>
      <c r="BA37" s="156">
        <v>10</v>
      </c>
    </row>
    <row r="38" spans="1:53" ht="13.5">
      <c r="A38" s="296"/>
      <c r="B38" s="297"/>
      <c r="C38" s="297"/>
      <c r="D38" s="297"/>
      <c r="E38" s="297"/>
      <c r="F38" s="297"/>
      <c r="G38" s="297"/>
      <c r="H38" s="297"/>
      <c r="I38" s="297"/>
      <c r="J38" s="297"/>
      <c r="K38" s="297"/>
      <c r="L38" s="297"/>
      <c r="M38" s="297"/>
      <c r="N38" s="297"/>
      <c r="O38" s="297"/>
      <c r="P38" s="297"/>
      <c r="Q38" s="297"/>
      <c r="R38" s="297"/>
      <c r="S38" s="297"/>
      <c r="T38" s="297"/>
      <c r="U38" s="297"/>
      <c r="V38" s="297"/>
      <c r="W38" s="297"/>
      <c r="X38" s="297"/>
      <c r="Y38" s="297"/>
      <c r="Z38" s="297"/>
      <c r="AA38" s="297"/>
      <c r="AB38" s="297"/>
      <c r="AC38" s="298"/>
      <c r="AD38" s="283" t="s">
        <v>169</v>
      </c>
      <c r="AE38" s="284"/>
      <c r="AF38" s="286"/>
      <c r="AG38" s="286"/>
      <c r="AH38" s="72"/>
      <c r="AI38" s="283" t="s">
        <v>170</v>
      </c>
      <c r="AJ38" s="284"/>
      <c r="AK38" s="285">
        <f>(AF38*3)</f>
        <v>0</v>
      </c>
      <c r="AL38" s="285"/>
      <c r="AM38" s="72"/>
      <c r="AQ38" s="151"/>
      <c r="AR38" s="152"/>
      <c r="AS38" s="152"/>
      <c r="AT38" s="152"/>
      <c r="AU38" s="152"/>
      <c r="AV38" s="54" t="str">
        <f>'Cod Mecc ISTITUTI'!A28</f>
        <v>FUSINIERI ITC</v>
      </c>
      <c r="AW38" s="149" t="str">
        <f>'Classi Conc'!A32</f>
        <v>A035</v>
      </c>
      <c r="AX38" s="153">
        <v>28</v>
      </c>
      <c r="AY38" s="153">
        <v>60</v>
      </c>
      <c r="AZ38" s="156">
        <v>29</v>
      </c>
      <c r="BA38" s="156">
        <v>10</v>
      </c>
    </row>
    <row r="39" spans="1:53" ht="13.5">
      <c r="A39" s="309"/>
      <c r="B39" s="310"/>
      <c r="C39" s="310"/>
      <c r="D39" s="310"/>
      <c r="E39" s="310"/>
      <c r="F39" s="310"/>
      <c r="G39" s="310"/>
      <c r="H39" s="310"/>
      <c r="I39" s="310"/>
      <c r="J39" s="310"/>
      <c r="K39" s="310"/>
      <c r="L39" s="310"/>
      <c r="M39" s="310"/>
      <c r="N39" s="310"/>
      <c r="O39" s="310"/>
      <c r="P39" s="310"/>
      <c r="Q39" s="310"/>
      <c r="R39" s="310"/>
      <c r="S39" s="310"/>
      <c r="T39" s="310"/>
      <c r="U39" s="310"/>
      <c r="V39" s="310"/>
      <c r="W39" s="310"/>
      <c r="X39" s="310"/>
      <c r="Y39" s="310"/>
      <c r="Z39" s="310"/>
      <c r="AA39" s="310"/>
      <c r="AB39" s="310"/>
      <c r="AC39" s="311"/>
      <c r="AD39" s="73"/>
      <c r="AE39" s="74"/>
      <c r="AF39" s="75"/>
      <c r="AG39" s="74"/>
      <c r="AH39" s="76"/>
      <c r="AI39" s="73"/>
      <c r="AJ39" s="77"/>
      <c r="AK39" s="77"/>
      <c r="AL39" s="77"/>
      <c r="AM39" s="78"/>
      <c r="AQ39" s="157"/>
      <c r="AR39" s="154"/>
      <c r="AS39" s="154"/>
      <c r="AT39" s="154"/>
      <c r="AU39" s="154"/>
      <c r="AV39" s="54" t="str">
        <f>'Cod Mecc ISTITUTI'!A29</f>
        <v>FUSINIERI ITC-SER</v>
      </c>
      <c r="AW39" s="149" t="str">
        <f>'Classi Conc'!A33</f>
        <v>A036</v>
      </c>
      <c r="AX39" s="156">
        <v>29</v>
      </c>
      <c r="AY39" s="156">
        <v>62</v>
      </c>
      <c r="AZ39" s="156">
        <v>30</v>
      </c>
      <c r="BA39" s="156">
        <v>10</v>
      </c>
    </row>
    <row r="40" spans="1:53" ht="13.5">
      <c r="A40" s="293" t="s">
        <v>202</v>
      </c>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5"/>
      <c r="AD40" s="79"/>
      <c r="AE40" s="80"/>
      <c r="AF40" s="80"/>
      <c r="AG40" s="80"/>
      <c r="AH40" s="81"/>
      <c r="AI40" s="79"/>
      <c r="AJ40" s="82"/>
      <c r="AK40" s="82"/>
      <c r="AL40" s="82"/>
      <c r="AM40" s="83"/>
      <c r="AQ40" s="151"/>
      <c r="AR40" s="152"/>
      <c r="AS40" s="152"/>
      <c r="AT40" s="152"/>
      <c r="AU40" s="152"/>
      <c r="AV40" s="54" t="str">
        <f>'Cod Mecc ISTITUTI'!A30</f>
        <v>GALILEI ITI</v>
      </c>
      <c r="AW40" s="149" t="str">
        <f>'Classi Conc'!A34</f>
        <v>A037</v>
      </c>
      <c r="AX40" s="153">
        <v>30</v>
      </c>
      <c r="AY40" s="153">
        <v>64</v>
      </c>
      <c r="AZ40" s="156">
        <v>31</v>
      </c>
      <c r="BA40" s="156">
        <v>10</v>
      </c>
    </row>
    <row r="41" spans="1:53" ht="13.5">
      <c r="A41" s="296"/>
      <c r="B41" s="297"/>
      <c r="C41" s="297"/>
      <c r="D41" s="297"/>
      <c r="E41" s="297"/>
      <c r="F41" s="297"/>
      <c r="G41" s="297"/>
      <c r="H41" s="297"/>
      <c r="I41" s="297"/>
      <c r="J41" s="297"/>
      <c r="K41" s="297"/>
      <c r="L41" s="297"/>
      <c r="M41" s="297"/>
      <c r="N41" s="297"/>
      <c r="O41" s="297"/>
      <c r="P41" s="297"/>
      <c r="Q41" s="297"/>
      <c r="R41" s="297"/>
      <c r="S41" s="297"/>
      <c r="T41" s="297"/>
      <c r="U41" s="297"/>
      <c r="V41" s="297"/>
      <c r="W41" s="297"/>
      <c r="X41" s="297"/>
      <c r="Y41" s="297"/>
      <c r="Z41" s="297"/>
      <c r="AA41" s="297"/>
      <c r="AB41" s="297"/>
      <c r="AC41" s="298"/>
      <c r="AD41" s="283" t="s">
        <v>169</v>
      </c>
      <c r="AE41" s="284"/>
      <c r="AF41" s="286"/>
      <c r="AG41" s="286"/>
      <c r="AH41" s="72"/>
      <c r="AI41" s="283" t="s">
        <v>170</v>
      </c>
      <c r="AJ41" s="284"/>
      <c r="AK41" s="285">
        <f>IF(TRIM(AF41)="",0,IF(ISNUMBER(AF41),(VLOOKUP(AF41,AX9:AY51,2))))</f>
        <v>0</v>
      </c>
      <c r="AL41" s="285"/>
      <c r="AM41" s="72"/>
      <c r="AQ41" s="151"/>
      <c r="AR41" s="152"/>
      <c r="AS41" s="152"/>
      <c r="AT41" s="152"/>
      <c r="AU41" s="152"/>
      <c r="AV41" s="54" t="str">
        <f>'Cod Mecc ISTITUTI'!A31</f>
        <v>GARBIN IPSIA (SC)</v>
      </c>
      <c r="AW41" s="149" t="str">
        <f>'Classi Conc'!A35</f>
        <v>A038</v>
      </c>
      <c r="AX41" s="156">
        <v>31</v>
      </c>
      <c r="AY41" s="153">
        <v>66</v>
      </c>
      <c r="AZ41" s="156">
        <v>32</v>
      </c>
      <c r="BA41" s="156">
        <v>10</v>
      </c>
    </row>
    <row r="42" spans="1:53" ht="13.5">
      <c r="A42" s="309"/>
      <c r="B42" s="310"/>
      <c r="C42" s="310"/>
      <c r="D42" s="310"/>
      <c r="E42" s="310"/>
      <c r="F42" s="310"/>
      <c r="G42" s="310"/>
      <c r="H42" s="310"/>
      <c r="I42" s="310"/>
      <c r="J42" s="310"/>
      <c r="K42" s="310"/>
      <c r="L42" s="310"/>
      <c r="M42" s="310"/>
      <c r="N42" s="310"/>
      <c r="O42" s="310"/>
      <c r="P42" s="310"/>
      <c r="Q42" s="310"/>
      <c r="R42" s="310"/>
      <c r="S42" s="310"/>
      <c r="T42" s="310"/>
      <c r="U42" s="310"/>
      <c r="V42" s="310"/>
      <c r="W42" s="310"/>
      <c r="X42" s="310"/>
      <c r="Y42" s="310"/>
      <c r="Z42" s="310"/>
      <c r="AA42" s="310"/>
      <c r="AB42" s="310"/>
      <c r="AC42" s="311"/>
      <c r="AD42" s="73"/>
      <c r="AE42" s="74"/>
      <c r="AF42" s="75"/>
      <c r="AG42" s="74"/>
      <c r="AH42" s="76"/>
      <c r="AI42" s="73"/>
      <c r="AJ42" s="77"/>
      <c r="AK42" s="77"/>
      <c r="AL42" s="77"/>
      <c r="AM42" s="78"/>
      <c r="AQ42" s="160"/>
      <c r="AR42" s="152"/>
      <c r="AS42" s="152"/>
      <c r="AT42" s="152"/>
      <c r="AU42" s="152"/>
      <c r="AV42" s="54" t="str">
        <f>'Cod Mecc ISTITUTI'!A32</f>
        <v>GARBIN IPSIA (TH)</v>
      </c>
      <c r="AW42" s="149" t="str">
        <f>'Classi Conc'!A36</f>
        <v>A039</v>
      </c>
      <c r="AX42" s="153">
        <v>32</v>
      </c>
      <c r="AY42" s="153">
        <v>68</v>
      </c>
      <c r="AZ42" s="156">
        <v>33</v>
      </c>
      <c r="BA42" s="156">
        <v>10</v>
      </c>
    </row>
    <row r="43" spans="1:53" ht="13.5">
      <c r="A43" s="293" t="s">
        <v>203</v>
      </c>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5"/>
      <c r="AD43" s="79"/>
      <c r="AE43" s="80"/>
      <c r="AF43" s="80"/>
      <c r="AG43" s="80"/>
      <c r="AH43" s="81"/>
      <c r="AI43" s="79"/>
      <c r="AJ43" s="82"/>
      <c r="AK43" s="82"/>
      <c r="AL43" s="82"/>
      <c r="AM43" s="83"/>
      <c r="AQ43" s="151"/>
      <c r="AR43" s="152"/>
      <c r="AS43" s="159">
        <f>(AF46+AF49)</f>
        <v>0</v>
      </c>
      <c r="AT43" s="152"/>
      <c r="AU43" s="152"/>
      <c r="AV43" s="54" t="str">
        <f>'Cod Mecc ISTITUTI'!A33</f>
        <v>LAMPERTICO IPSIA</v>
      </c>
      <c r="AW43" s="149" t="str">
        <f>'Classi Conc'!A37</f>
        <v>A040</v>
      </c>
      <c r="AX43" s="156">
        <v>33</v>
      </c>
      <c r="AY43" s="153">
        <v>70</v>
      </c>
      <c r="AZ43" s="153"/>
      <c r="BA43" s="153"/>
    </row>
    <row r="44" spans="1:53" ht="13.5">
      <c r="A44" s="296"/>
      <c r="B44" s="297"/>
      <c r="C44" s="297"/>
      <c r="D44" s="297"/>
      <c r="E44" s="297"/>
      <c r="F44" s="297"/>
      <c r="G44" s="297"/>
      <c r="H44" s="297"/>
      <c r="I44" s="297"/>
      <c r="J44" s="297"/>
      <c r="K44" s="297"/>
      <c r="L44" s="297"/>
      <c r="M44" s="297"/>
      <c r="N44" s="297"/>
      <c r="O44" s="297"/>
      <c r="P44" s="297"/>
      <c r="Q44" s="297"/>
      <c r="R44" s="297"/>
      <c r="S44" s="297"/>
      <c r="T44" s="297"/>
      <c r="U44" s="297"/>
      <c r="V44" s="297"/>
      <c r="W44" s="297"/>
      <c r="X44" s="297"/>
      <c r="Y44" s="297"/>
      <c r="Z44" s="297"/>
      <c r="AA44" s="297"/>
      <c r="AB44" s="297"/>
      <c r="AC44" s="298"/>
      <c r="AD44" s="283" t="s">
        <v>169</v>
      </c>
      <c r="AE44" s="284"/>
      <c r="AF44" s="286"/>
      <c r="AG44" s="286"/>
      <c r="AH44" s="72"/>
      <c r="AI44" s="283" t="s">
        <v>170</v>
      </c>
      <c r="AJ44" s="284"/>
      <c r="AK44" s="285">
        <f>(AF44*3)</f>
        <v>0</v>
      </c>
      <c r="AL44" s="285"/>
      <c r="AM44" s="72"/>
      <c r="AQ44" s="157"/>
      <c r="AR44" s="154"/>
      <c r="AS44" s="154"/>
      <c r="AT44" s="154"/>
      <c r="AU44" s="154"/>
      <c r="AV44" s="54" t="str">
        <f>'Cod Mecc ISTITUTI'!A34</f>
        <v>LIOY LS</v>
      </c>
      <c r="AW44" s="149" t="str">
        <f>'Classi Conc'!A38</f>
        <v>A041</v>
      </c>
      <c r="AX44" s="153">
        <v>34</v>
      </c>
      <c r="AY44" s="156">
        <v>80</v>
      </c>
      <c r="AZ44" s="156"/>
      <c r="BA44" s="156"/>
    </row>
    <row r="45" spans="1:53" ht="13.5">
      <c r="A45" s="309"/>
      <c r="B45" s="310"/>
      <c r="C45" s="310"/>
      <c r="D45" s="310"/>
      <c r="E45" s="310"/>
      <c r="F45" s="310"/>
      <c r="G45" s="310"/>
      <c r="H45" s="310"/>
      <c r="I45" s="310"/>
      <c r="J45" s="310"/>
      <c r="K45" s="310"/>
      <c r="L45" s="310"/>
      <c r="M45" s="310"/>
      <c r="N45" s="310"/>
      <c r="O45" s="310"/>
      <c r="P45" s="310"/>
      <c r="Q45" s="310"/>
      <c r="R45" s="310"/>
      <c r="S45" s="310"/>
      <c r="T45" s="310"/>
      <c r="U45" s="310"/>
      <c r="V45" s="310"/>
      <c r="W45" s="310"/>
      <c r="X45" s="310"/>
      <c r="Y45" s="310"/>
      <c r="Z45" s="310"/>
      <c r="AA45" s="310"/>
      <c r="AB45" s="310"/>
      <c r="AC45" s="311"/>
      <c r="AD45" s="84"/>
      <c r="AE45" s="52"/>
      <c r="AF45" s="85"/>
      <c r="AG45" s="52"/>
      <c r="AH45" s="86"/>
      <c r="AI45" s="84"/>
      <c r="AJ45" s="87"/>
      <c r="AK45" s="87"/>
      <c r="AL45" s="87"/>
      <c r="AM45" s="88"/>
      <c r="AQ45" s="151"/>
      <c r="AR45" s="152"/>
      <c r="AS45" s="152"/>
      <c r="AT45" s="152"/>
      <c r="AU45" s="152"/>
      <c r="AV45" s="54" t="str">
        <f>'Cod Mecc ISTITUTI'!A35</f>
        <v>LOBBIA IPSIA</v>
      </c>
      <c r="AW45" s="149" t="str">
        <f>'Classi Conc'!A39</f>
        <v>A042</v>
      </c>
      <c r="AX45" s="156">
        <v>35</v>
      </c>
      <c r="AY45" s="153">
        <v>82</v>
      </c>
      <c r="AZ45" s="153"/>
      <c r="BA45" s="153"/>
    </row>
    <row r="46" spans="1:53" ht="13.5">
      <c r="A46" s="71"/>
      <c r="B46" s="71"/>
      <c r="C46" s="71"/>
      <c r="D46" s="71"/>
      <c r="E46" s="71"/>
      <c r="F46" s="71"/>
      <c r="G46" s="71"/>
      <c r="H46" s="71"/>
      <c r="I46" s="71"/>
      <c r="J46" s="71"/>
      <c r="K46" s="71"/>
      <c r="L46" s="71"/>
      <c r="M46" s="71"/>
      <c r="N46" s="71"/>
      <c r="O46" s="71"/>
      <c r="P46" s="71"/>
      <c r="Q46" s="71"/>
      <c r="R46" s="71"/>
      <c r="S46" s="71"/>
      <c r="T46" s="71"/>
      <c r="U46" s="71"/>
      <c r="V46" s="71"/>
      <c r="W46" s="71"/>
      <c r="X46" s="71"/>
      <c r="Y46" s="71"/>
      <c r="Z46" s="71"/>
      <c r="AA46" s="71"/>
      <c r="AB46" s="71"/>
      <c r="AC46" s="71"/>
      <c r="AD46" s="45"/>
      <c r="AE46" s="45"/>
      <c r="AF46" s="45"/>
      <c r="AG46" s="45"/>
      <c r="AH46" s="45"/>
      <c r="AI46" s="89"/>
      <c r="AJ46" s="90"/>
      <c r="AK46" s="90"/>
      <c r="AL46" s="90"/>
      <c r="AM46" s="90"/>
      <c r="AN46" s="90"/>
      <c r="AQ46" s="157"/>
      <c r="AR46" s="154"/>
      <c r="AS46" s="154"/>
      <c r="AT46" s="154"/>
      <c r="AU46" s="154"/>
      <c r="AV46" s="54" t="str">
        <f>'Cod Mecc ISTITUTI'!A36</f>
        <v>LUZZATTI IPSIA</v>
      </c>
      <c r="AW46" s="149" t="str">
        <f>'Classi Conc'!A40</f>
        <v>A044</v>
      </c>
      <c r="AX46" s="153">
        <v>36</v>
      </c>
      <c r="AY46" s="156">
        <v>84</v>
      </c>
      <c r="AZ46" s="156"/>
      <c r="BA46" s="156"/>
    </row>
    <row r="47" spans="30:53" ht="19.5" customHeight="1">
      <c r="AD47" s="315" t="s">
        <v>212</v>
      </c>
      <c r="AE47" s="315"/>
      <c r="AF47" s="315"/>
      <c r="AG47" s="315"/>
      <c r="AH47" s="316"/>
      <c r="AI47" s="317" t="s">
        <v>170</v>
      </c>
      <c r="AJ47" s="318"/>
      <c r="AK47" s="319">
        <f>AK44+AK41+AK38+AK35+AK32+AK29+AK26</f>
        <v>0</v>
      </c>
      <c r="AL47" s="319"/>
      <c r="AM47" s="177"/>
      <c r="AQ47" s="157"/>
      <c r="AR47" s="154"/>
      <c r="AS47" s="154"/>
      <c r="AT47" s="154"/>
      <c r="AU47" s="154"/>
      <c r="AV47" s="54" t="str">
        <f>'Cod Mecc ISTITUTI'!A37</f>
        <v>LUZZATTI ITC</v>
      </c>
      <c r="AW47" s="149" t="str">
        <f>'Classi Conc'!A41</f>
        <v>A047</v>
      </c>
      <c r="AX47" s="156">
        <v>37</v>
      </c>
      <c r="AY47" s="156">
        <v>88</v>
      </c>
      <c r="AZ47" s="156"/>
      <c r="BA47" s="156"/>
    </row>
    <row r="48" spans="34:53" ht="2.25" customHeight="1">
      <c r="AH48" s="62"/>
      <c r="AI48" s="178"/>
      <c r="AJ48" s="179"/>
      <c r="AK48" s="179"/>
      <c r="AL48" s="179"/>
      <c r="AM48" s="180"/>
      <c r="AQ48" s="157"/>
      <c r="AR48" s="154"/>
      <c r="AS48" s="154"/>
      <c r="AT48" s="154"/>
      <c r="AU48" s="154"/>
      <c r="AV48" s="54" t="str">
        <f>'Cod Mecc ISTITUTI'!A38</f>
        <v>MARTINI LA</v>
      </c>
      <c r="AW48" s="149" t="str">
        <f>'Classi Conc'!A42</f>
        <v>A048</v>
      </c>
      <c r="AX48" s="156">
        <v>38</v>
      </c>
      <c r="AY48" s="156">
        <v>90</v>
      </c>
      <c r="AZ48" s="156"/>
      <c r="BA48" s="156"/>
    </row>
    <row r="49" spans="43:53" ht="19.5" customHeight="1">
      <c r="AQ49" s="157"/>
      <c r="AR49" s="154"/>
      <c r="AS49" s="154"/>
      <c r="AT49" s="154"/>
      <c r="AU49" s="154"/>
      <c r="AV49" s="54" t="str">
        <f>'Cod Mecc ISTITUTI'!A39</f>
        <v>MARTINI LSS</v>
      </c>
      <c r="AW49" s="149" t="str">
        <f>'Classi Conc'!A43</f>
        <v>A049</v>
      </c>
      <c r="AX49" s="156">
        <v>39</v>
      </c>
      <c r="AY49" s="156">
        <v>92</v>
      </c>
      <c r="AZ49" s="156"/>
      <c r="BA49" s="156"/>
    </row>
    <row r="50" spans="1:53" ht="14.25" customHeight="1">
      <c r="A50" s="282" t="s">
        <v>193</v>
      </c>
      <c r="B50" s="282"/>
      <c r="C50" s="282"/>
      <c r="D50" s="282"/>
      <c r="E50" s="282"/>
      <c r="F50" s="282"/>
      <c r="G50" s="282"/>
      <c r="H50" s="282"/>
      <c r="I50" s="282"/>
      <c r="J50" s="282"/>
      <c r="K50" s="282"/>
      <c r="L50" s="282"/>
      <c r="M50" s="282"/>
      <c r="N50" s="282"/>
      <c r="O50" s="282"/>
      <c r="P50" s="282"/>
      <c r="Q50" s="282"/>
      <c r="R50" s="282"/>
      <c r="S50" s="282"/>
      <c r="T50" s="282"/>
      <c r="U50" s="282"/>
      <c r="V50" s="282"/>
      <c r="W50" s="282"/>
      <c r="X50" s="282"/>
      <c r="Y50" s="282"/>
      <c r="Z50" s="282"/>
      <c r="AA50" s="282"/>
      <c r="AB50" s="282"/>
      <c r="AC50" s="282"/>
      <c r="AQ50" s="157"/>
      <c r="AR50" s="154"/>
      <c r="AS50" s="154"/>
      <c r="AT50" s="154"/>
      <c r="AU50" s="154"/>
      <c r="AV50" s="54" t="str">
        <f>'Cod Mecc ISTITUTI'!A40</f>
        <v>MARZOTTO ITI</v>
      </c>
      <c r="AW50" s="149" t="str">
        <f>'Classi Conc'!A44</f>
        <v>A050</v>
      </c>
      <c r="AX50" s="156">
        <v>40</v>
      </c>
      <c r="AY50" s="156">
        <v>94</v>
      </c>
      <c r="AZ50" s="156"/>
      <c r="BA50" s="156"/>
    </row>
    <row r="51" spans="43:53" ht="6" customHeight="1">
      <c r="AQ51" s="157"/>
      <c r="AR51" s="154"/>
      <c r="AS51" s="154"/>
      <c r="AT51" s="154"/>
      <c r="AU51" s="154"/>
      <c r="AV51" s="54" t="str">
        <f>'Cod Mecc ISTITUTI'!A41</f>
        <v>MASOTTO IPSIA</v>
      </c>
      <c r="AW51" s="149" t="str">
        <f>'Classi Conc'!A45</f>
        <v>A051</v>
      </c>
      <c r="AX51" s="156">
        <v>41</v>
      </c>
      <c r="AY51" s="156">
        <v>96</v>
      </c>
      <c r="AZ51" s="156"/>
      <c r="BA51" s="156"/>
    </row>
    <row r="52" spans="1:53" ht="13.5">
      <c r="A52" s="293" t="s">
        <v>204</v>
      </c>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5"/>
      <c r="AD52" s="66"/>
      <c r="AE52" s="67"/>
      <c r="AF52" s="67"/>
      <c r="AG52" s="67"/>
      <c r="AH52" s="68"/>
      <c r="AI52" s="66"/>
      <c r="AJ52" s="69"/>
      <c r="AK52" s="69"/>
      <c r="AL52" s="69"/>
      <c r="AM52" s="70"/>
      <c r="AQ52" s="157"/>
      <c r="AR52" s="154"/>
      <c r="AS52" s="159">
        <f>AF54+AF56</f>
        <v>0</v>
      </c>
      <c r="AT52" s="154"/>
      <c r="AU52" s="154"/>
      <c r="AV52" s="54" t="str">
        <f>'Cod Mecc ISTITUTI'!A42</f>
        <v>MASOTTO ITC</v>
      </c>
      <c r="AW52" s="149" t="str">
        <f>'Classi Conc'!A46</f>
        <v>A052</v>
      </c>
      <c r="AX52" s="156"/>
      <c r="AY52" s="156"/>
      <c r="AZ52" s="156"/>
      <c r="BA52" s="156"/>
    </row>
    <row r="53" spans="1:53" ht="13.5">
      <c r="A53" s="296"/>
      <c r="B53" s="297"/>
      <c r="C53" s="297"/>
      <c r="D53" s="297"/>
      <c r="E53" s="297"/>
      <c r="F53" s="297"/>
      <c r="G53" s="297"/>
      <c r="H53" s="297"/>
      <c r="I53" s="297"/>
      <c r="J53" s="297"/>
      <c r="K53" s="297"/>
      <c r="L53" s="297"/>
      <c r="M53" s="297"/>
      <c r="N53" s="297"/>
      <c r="O53" s="297"/>
      <c r="P53" s="297"/>
      <c r="Q53" s="297"/>
      <c r="R53" s="297"/>
      <c r="S53" s="297"/>
      <c r="T53" s="297"/>
      <c r="U53" s="297"/>
      <c r="V53" s="297"/>
      <c r="W53" s="297"/>
      <c r="X53" s="297"/>
      <c r="Y53" s="297"/>
      <c r="Z53" s="297"/>
      <c r="AA53" s="297"/>
      <c r="AB53" s="297"/>
      <c r="AC53" s="298"/>
      <c r="AD53" s="283" t="s">
        <v>171</v>
      </c>
      <c r="AE53" s="284"/>
      <c r="AF53" s="286"/>
      <c r="AG53" s="286"/>
      <c r="AH53" s="72"/>
      <c r="AI53" s="283" t="s">
        <v>170</v>
      </c>
      <c r="AJ53" s="284"/>
      <c r="AK53" s="285">
        <f>AF53*4</f>
        <v>0</v>
      </c>
      <c r="AL53" s="285"/>
      <c r="AM53" s="62"/>
      <c r="AQ53" s="157"/>
      <c r="AR53" s="154"/>
      <c r="AS53" s="154"/>
      <c r="AT53" s="154"/>
      <c r="AU53" s="154"/>
      <c r="AV53" s="54" t="str">
        <f>'Cod Mecc ISTITUTI'!A43</f>
        <v>MASOTTO ITI</v>
      </c>
      <c r="AW53" s="149" t="str">
        <f>'Classi Conc'!A47</f>
        <v>A053</v>
      </c>
      <c r="AX53" s="155"/>
      <c r="AY53" s="155"/>
      <c r="AZ53" s="155"/>
      <c r="BA53" s="155"/>
    </row>
    <row r="54" spans="1:53" ht="13.5">
      <c r="A54" s="309"/>
      <c r="B54" s="310"/>
      <c r="C54" s="310"/>
      <c r="D54" s="310"/>
      <c r="E54" s="310"/>
      <c r="F54" s="310"/>
      <c r="G54" s="310"/>
      <c r="H54" s="310"/>
      <c r="I54" s="310"/>
      <c r="J54" s="310"/>
      <c r="K54" s="310"/>
      <c r="L54" s="310"/>
      <c r="M54" s="310"/>
      <c r="N54" s="310"/>
      <c r="O54" s="310"/>
      <c r="P54" s="310"/>
      <c r="Q54" s="310"/>
      <c r="R54" s="310"/>
      <c r="S54" s="310"/>
      <c r="T54" s="310"/>
      <c r="U54" s="310"/>
      <c r="V54" s="310"/>
      <c r="W54" s="310"/>
      <c r="X54" s="310"/>
      <c r="Y54" s="310"/>
      <c r="Z54" s="310"/>
      <c r="AA54" s="310"/>
      <c r="AB54" s="310"/>
      <c r="AC54" s="311"/>
      <c r="AD54" s="73"/>
      <c r="AE54" s="74"/>
      <c r="AF54" s="75"/>
      <c r="AG54" s="74"/>
      <c r="AH54" s="76"/>
      <c r="AI54" s="73"/>
      <c r="AJ54" s="77"/>
      <c r="AK54" s="205"/>
      <c r="AL54" s="77"/>
      <c r="AM54" s="88"/>
      <c r="AQ54" s="157"/>
      <c r="AR54" s="154"/>
      <c r="AS54" s="154"/>
      <c r="AT54" s="154"/>
      <c r="AU54" s="154"/>
      <c r="AV54" s="54" t="str">
        <f>'Cod Mecc ISTITUTI'!A44</f>
        <v>MASOTTO LS</v>
      </c>
      <c r="AW54" s="149" t="str">
        <f>'Classi Conc'!A48</f>
        <v>A054</v>
      </c>
      <c r="AX54" s="155"/>
      <c r="AY54" s="155"/>
      <c r="AZ54" s="155"/>
      <c r="BA54" s="155"/>
    </row>
    <row r="55" spans="1:49" ht="13.5" customHeight="1">
      <c r="A55" s="293" t="s">
        <v>205</v>
      </c>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5"/>
      <c r="AD55" s="79"/>
      <c r="AE55" s="80"/>
      <c r="AF55" s="80"/>
      <c r="AG55" s="80"/>
      <c r="AH55" s="81"/>
      <c r="AI55" s="79"/>
      <c r="AJ55" s="82"/>
      <c r="AK55" s="82"/>
      <c r="AL55" s="82"/>
      <c r="AM55" s="70"/>
      <c r="AQ55" s="151"/>
      <c r="AR55" s="169" t="str">
        <f>'CODICI '!A2</f>
        <v>COMUNE DI ARZIGNANO</v>
      </c>
      <c r="AS55" s="169" t="str">
        <f>'CODICI '!B2</f>
        <v>VISSA459B2</v>
      </c>
      <c r="AT55" s="152"/>
      <c r="AU55" s="152"/>
      <c r="AV55" s="54" t="str">
        <f>'Cod Mecc ISTITUTI'!A45</f>
        <v>MONTAGNA IPSS</v>
      </c>
      <c r="AW55" s="149" t="str">
        <f>'Classi Conc'!A49</f>
        <v>A055</v>
      </c>
    </row>
    <row r="56" spans="1:53" ht="13.5">
      <c r="A56" s="296"/>
      <c r="B56" s="297"/>
      <c r="C56" s="297"/>
      <c r="D56" s="297"/>
      <c r="E56" s="297"/>
      <c r="F56" s="297"/>
      <c r="G56" s="297"/>
      <c r="H56" s="297"/>
      <c r="I56" s="297"/>
      <c r="J56" s="297"/>
      <c r="K56" s="297"/>
      <c r="L56" s="297"/>
      <c r="M56" s="297"/>
      <c r="N56" s="297"/>
      <c r="O56" s="297"/>
      <c r="P56" s="297"/>
      <c r="Q56" s="297"/>
      <c r="R56" s="297"/>
      <c r="S56" s="297"/>
      <c r="T56" s="297"/>
      <c r="U56" s="297"/>
      <c r="V56" s="297"/>
      <c r="W56" s="297"/>
      <c r="X56" s="297"/>
      <c r="Y56" s="297"/>
      <c r="Z56" s="297"/>
      <c r="AA56" s="297"/>
      <c r="AB56" s="297"/>
      <c r="AC56" s="298"/>
      <c r="AD56" s="283" t="s">
        <v>171</v>
      </c>
      <c r="AE56" s="284"/>
      <c r="AF56" s="286"/>
      <c r="AG56" s="286"/>
      <c r="AH56" s="72"/>
      <c r="AI56" s="283" t="s">
        <v>170</v>
      </c>
      <c r="AJ56" s="284"/>
      <c r="AK56" s="285">
        <f>AF56*3</f>
        <v>0</v>
      </c>
      <c r="AL56" s="285"/>
      <c r="AM56" s="62"/>
      <c r="AQ56" s="157"/>
      <c r="AR56" s="169" t="str">
        <f>'CODICI '!A3</f>
        <v>COMUNE DI ASIAGO</v>
      </c>
      <c r="AS56" s="169" t="str">
        <f>'CODICI '!B3</f>
        <v>VISSA465B5</v>
      </c>
      <c r="AT56" s="154"/>
      <c r="AU56" s="154"/>
      <c r="AV56" s="54" t="str">
        <f>'Cod Mecc ISTITUTI'!A46</f>
        <v>MONTAGNA IPSS-SER</v>
      </c>
      <c r="AW56" s="149" t="str">
        <f>'Classi Conc'!A50</f>
        <v>A056</v>
      </c>
      <c r="AX56" s="161"/>
      <c r="AY56" s="155">
        <v>0</v>
      </c>
      <c r="AZ56" s="155"/>
      <c r="BA56" s="155"/>
    </row>
    <row r="57" spans="1:49" ht="12.75">
      <c r="A57" s="309"/>
      <c r="B57" s="310"/>
      <c r="C57" s="310"/>
      <c r="D57" s="310"/>
      <c r="E57" s="310"/>
      <c r="F57" s="310"/>
      <c r="G57" s="310"/>
      <c r="H57" s="310"/>
      <c r="I57" s="310"/>
      <c r="J57" s="310"/>
      <c r="K57" s="310"/>
      <c r="L57" s="310"/>
      <c r="M57" s="310"/>
      <c r="N57" s="310"/>
      <c r="O57" s="310"/>
      <c r="P57" s="310"/>
      <c r="Q57" s="310"/>
      <c r="R57" s="310"/>
      <c r="S57" s="310"/>
      <c r="T57" s="310"/>
      <c r="U57" s="310"/>
      <c r="V57" s="310"/>
      <c r="W57" s="310"/>
      <c r="X57" s="310"/>
      <c r="Y57" s="310"/>
      <c r="Z57" s="310"/>
      <c r="AA57" s="310"/>
      <c r="AB57" s="310"/>
      <c r="AC57" s="311"/>
      <c r="AD57" s="84"/>
      <c r="AE57" s="52"/>
      <c r="AF57" s="85"/>
      <c r="AG57" s="52"/>
      <c r="AH57" s="86"/>
      <c r="AI57" s="84"/>
      <c r="AJ57" s="87"/>
      <c r="AK57" s="87"/>
      <c r="AL57" s="87"/>
      <c r="AM57" s="88"/>
      <c r="AQ57" s="151"/>
      <c r="AR57" s="169" t="str">
        <f>'CODICI '!A4</f>
        <v>COMUNE DI BASSANO DEL GRAPPA</v>
      </c>
      <c r="AS57" s="169" t="str">
        <f>'CODICI '!B4</f>
        <v>VISSA703B6</v>
      </c>
      <c r="AT57" s="152"/>
      <c r="AU57" s="152"/>
      <c r="AV57" s="54" t="str">
        <f>'Cod Mecc ISTITUTI'!A47</f>
        <v>MONTAGNA LA</v>
      </c>
      <c r="AW57" s="149" t="str">
        <f>'Classi Conc'!A51</f>
        <v>A057</v>
      </c>
    </row>
    <row r="58" spans="1:53" ht="12.75">
      <c r="A58" s="71"/>
      <c r="B58" s="71"/>
      <c r="C58" s="71"/>
      <c r="D58" s="71"/>
      <c r="E58" s="71"/>
      <c r="F58" s="71"/>
      <c r="G58" s="71"/>
      <c r="H58" s="71"/>
      <c r="I58" s="71"/>
      <c r="J58" s="71"/>
      <c r="K58" s="71"/>
      <c r="L58" s="71"/>
      <c r="M58" s="71"/>
      <c r="N58" s="71"/>
      <c r="O58" s="71"/>
      <c r="P58" s="71"/>
      <c r="Q58" s="71"/>
      <c r="R58" s="71"/>
      <c r="S58" s="71"/>
      <c r="T58" s="71"/>
      <c r="U58" s="71"/>
      <c r="V58" s="71"/>
      <c r="W58" s="71"/>
      <c r="X58" s="71"/>
      <c r="Y58" s="71"/>
      <c r="Z58" s="71"/>
      <c r="AA58" s="71"/>
      <c r="AB58" s="71"/>
      <c r="AC58" s="71"/>
      <c r="AD58" s="67"/>
      <c r="AE58" s="67"/>
      <c r="AF58" s="67"/>
      <c r="AG58" s="67"/>
      <c r="AH58" s="67"/>
      <c r="AI58" s="45"/>
      <c r="AJ58" s="90"/>
      <c r="AK58" s="90"/>
      <c r="AL58" s="90"/>
      <c r="AM58" s="91"/>
      <c r="AQ58" s="157"/>
      <c r="AR58" s="169" t="str">
        <f>'CODICI '!A5</f>
        <v>COMUNE DI BREGANZE</v>
      </c>
      <c r="AS58" s="169" t="str">
        <f>'CODICI '!B5</f>
        <v>VISSB132C5</v>
      </c>
      <c r="AT58" s="154"/>
      <c r="AU58" s="154"/>
      <c r="AV58" s="54" t="str">
        <f>'Cod Mecc ISTITUTI'!A48</f>
        <v>PAROLINI IPSAA</v>
      </c>
      <c r="AW58" s="149" t="str">
        <f>'Classi Conc'!A52</f>
        <v>A058</v>
      </c>
      <c r="AX58" s="155">
        <v>0</v>
      </c>
      <c r="AY58" s="155">
        <v>0</v>
      </c>
      <c r="AZ58" s="155"/>
      <c r="BA58" s="155"/>
    </row>
    <row r="59" spans="30:51" ht="19.5" customHeight="1">
      <c r="AD59" s="315" t="s">
        <v>213</v>
      </c>
      <c r="AE59" s="315"/>
      <c r="AF59" s="315"/>
      <c r="AG59" s="315"/>
      <c r="AH59" s="316"/>
      <c r="AI59" s="317" t="s">
        <v>170</v>
      </c>
      <c r="AJ59" s="318"/>
      <c r="AK59" s="319">
        <f>AK56+AK53</f>
        <v>0</v>
      </c>
      <c r="AL59" s="319"/>
      <c r="AM59" s="177"/>
      <c r="AQ59" s="151"/>
      <c r="AR59" s="169" t="str">
        <f>'CODICI '!A6</f>
        <v>COMUNE DI LONIGO</v>
      </c>
      <c r="AS59" s="169" t="str">
        <f>'CODICI '!B6</f>
        <v>VISSE682F7</v>
      </c>
      <c r="AT59" s="152"/>
      <c r="AU59" s="152"/>
      <c r="AV59" s="54" t="str">
        <f>'Cod Mecc ISTITUTI'!A49</f>
        <v>PAROLINI IPSSA-s.c.</v>
      </c>
      <c r="AW59" s="149" t="str">
        <f>'Classi Conc'!A53</f>
        <v>A060</v>
      </c>
      <c r="AX59" s="149">
        <v>1</v>
      </c>
      <c r="AY59" s="149">
        <v>0</v>
      </c>
    </row>
    <row r="60" spans="34:53" ht="2.25" customHeight="1">
      <c r="AH60" s="62"/>
      <c r="AI60" s="178"/>
      <c r="AJ60" s="179"/>
      <c r="AK60" s="179"/>
      <c r="AL60" s="179"/>
      <c r="AM60" s="180"/>
      <c r="AQ60" s="157"/>
      <c r="AR60" s="169" t="str">
        <f>'CODICI '!A7</f>
        <v>COMUNE DI MONTECCHIO MAGGIORE</v>
      </c>
      <c r="AS60" s="169" t="str">
        <f>'CODICI '!B7</f>
        <v>VISSF464G5</v>
      </c>
      <c r="AT60" s="154"/>
      <c r="AU60" s="154"/>
      <c r="AV60" s="54" t="str">
        <f>'Cod Mecc ISTITUTI'!A50</f>
        <v>PAROLINI ITA</v>
      </c>
      <c r="AW60" s="149" t="str">
        <f>'Classi Conc'!A54</f>
        <v>A061</v>
      </c>
      <c r="AX60" s="155">
        <v>2</v>
      </c>
      <c r="AY60" s="155">
        <v>0</v>
      </c>
      <c r="AZ60" s="155"/>
      <c r="BA60" s="155"/>
    </row>
    <row r="61" spans="43:51" ht="12.75">
      <c r="AQ61" s="151"/>
      <c r="AR61" s="169" t="str">
        <f>'CODICI '!A8</f>
        <v>COMUNE DI NOVE</v>
      </c>
      <c r="AS61" s="169" t="str">
        <f>'CODICI '!B8</f>
        <v>VISSF957G0</v>
      </c>
      <c r="AT61" s="152"/>
      <c r="AU61" s="152"/>
      <c r="AV61" s="54" t="str">
        <f>'Cod Mecc ISTITUTI'!A51</f>
        <v>PASINI ITCG</v>
      </c>
      <c r="AW61" s="149" t="str">
        <f>'Classi Conc'!A55</f>
        <v>A062</v>
      </c>
      <c r="AX61" s="149">
        <v>3</v>
      </c>
      <c r="AY61" s="149">
        <v>6</v>
      </c>
    </row>
    <row r="62" spans="1:53" ht="12.75">
      <c r="A62" s="255" t="s">
        <v>173</v>
      </c>
      <c r="B62" s="255"/>
      <c r="C62" s="255"/>
      <c r="D62" s="255"/>
      <c r="E62" s="255"/>
      <c r="F62" s="255"/>
      <c r="G62" s="255"/>
      <c r="H62" s="255"/>
      <c r="I62" s="255"/>
      <c r="J62" s="255"/>
      <c r="K62" s="255"/>
      <c r="L62" s="255"/>
      <c r="M62" s="255"/>
      <c r="N62" s="255"/>
      <c r="O62" s="255"/>
      <c r="P62" s="255"/>
      <c r="Q62" s="255"/>
      <c r="R62" s="255"/>
      <c r="S62" s="255"/>
      <c r="T62" s="255"/>
      <c r="U62" s="255"/>
      <c r="V62" s="255"/>
      <c r="W62" s="255"/>
      <c r="X62" s="255"/>
      <c r="Y62" s="255"/>
      <c r="Z62" s="255"/>
      <c r="AA62" s="255"/>
      <c r="AB62" s="255"/>
      <c r="AC62" s="255"/>
      <c r="AD62" s="45"/>
      <c r="AE62" s="45"/>
      <c r="AF62" s="45"/>
      <c r="AG62" s="45"/>
      <c r="AH62" s="45"/>
      <c r="AI62" s="45"/>
      <c r="AJ62" s="90"/>
      <c r="AK62" s="90"/>
      <c r="AL62" s="90"/>
      <c r="AM62" s="90"/>
      <c r="AQ62" s="157"/>
      <c r="AR62" s="169" t="str">
        <f>'CODICI '!A9</f>
        <v>COMUNE DI NOVENTA VICENTINA</v>
      </c>
      <c r="AS62" s="169" t="str">
        <f>'CODICI '!B9</f>
        <v>VISSF964G2</v>
      </c>
      <c r="AT62" s="154"/>
      <c r="AU62" s="154"/>
      <c r="AV62" s="54" t="str">
        <f>'Cod Mecc ISTITUTI'!A52</f>
        <v>PERTILE ITC</v>
      </c>
      <c r="AW62" s="149" t="str">
        <f>'Classi Conc'!A56</f>
        <v>A063</v>
      </c>
      <c r="AX62" s="155">
        <v>4</v>
      </c>
      <c r="AY62" s="155">
        <v>8</v>
      </c>
      <c r="AZ62" s="155"/>
      <c r="BA62" s="155"/>
    </row>
    <row r="63" spans="43:51" ht="2.25" customHeight="1">
      <c r="AQ63" s="151"/>
      <c r="AR63" s="169" t="str">
        <f>'CODICI '!A10</f>
        <v>COMUNE DI RECOARO TERME</v>
      </c>
      <c r="AS63" s="169" t="str">
        <f>'CODICI '!B10</f>
        <v>VISSH214I1</v>
      </c>
      <c r="AT63" s="152"/>
      <c r="AU63" s="152"/>
      <c r="AV63" s="54" t="str">
        <f>'Cod Mecc ISTITUTI'!A53</f>
        <v>PERTILE LS</v>
      </c>
      <c r="AW63" s="149" t="str">
        <f>'Classi Conc'!A57</f>
        <v>A064</v>
      </c>
      <c r="AX63" s="149">
        <v>5</v>
      </c>
      <c r="AY63" s="149">
        <v>10</v>
      </c>
    </row>
    <row r="64" spans="1:53" ht="7.5" customHeight="1">
      <c r="A64" s="352" t="s">
        <v>206</v>
      </c>
      <c r="B64" s="353"/>
      <c r="C64" s="353"/>
      <c r="D64" s="353"/>
      <c r="E64" s="353"/>
      <c r="F64" s="353"/>
      <c r="G64" s="353"/>
      <c r="H64" s="353"/>
      <c r="I64" s="353"/>
      <c r="J64" s="353"/>
      <c r="K64" s="353"/>
      <c r="L64" s="353"/>
      <c r="M64" s="353"/>
      <c r="N64" s="353"/>
      <c r="O64" s="353"/>
      <c r="P64" s="353"/>
      <c r="Q64" s="353"/>
      <c r="R64" s="353"/>
      <c r="S64" s="353"/>
      <c r="T64" s="353"/>
      <c r="U64" s="353"/>
      <c r="V64" s="353"/>
      <c r="W64" s="353"/>
      <c r="X64" s="353"/>
      <c r="Y64" s="353"/>
      <c r="Z64" s="353"/>
      <c r="AA64" s="353"/>
      <c r="AB64" s="353"/>
      <c r="AC64" s="354"/>
      <c r="AD64" s="66"/>
      <c r="AE64" s="67"/>
      <c r="AF64" s="67"/>
      <c r="AG64" s="67"/>
      <c r="AH64" s="68"/>
      <c r="AI64" s="248"/>
      <c r="AJ64" s="249"/>
      <c r="AK64" s="249"/>
      <c r="AL64" s="249"/>
      <c r="AM64" s="250"/>
      <c r="AQ64" s="157"/>
      <c r="AR64" s="169" t="str">
        <f>'CODICI '!A11</f>
        <v>COMUNE DI SCHIO</v>
      </c>
      <c r="AS64" s="169" t="str">
        <f>'CODICI '!B11</f>
        <v>VISSI531K3</v>
      </c>
      <c r="AT64" s="154"/>
      <c r="AU64" s="154"/>
      <c r="AV64" s="54" t="str">
        <f>'Cod Mecc ISTITUTI'!A54</f>
        <v>PIGAFETTA LC</v>
      </c>
      <c r="AW64" s="149" t="str">
        <f>'Classi Conc'!A58</f>
        <v>A065</v>
      </c>
      <c r="AX64" s="155">
        <v>6</v>
      </c>
      <c r="AY64" s="155">
        <v>13</v>
      </c>
      <c r="AZ64" s="155"/>
      <c r="BA64" s="155"/>
    </row>
    <row r="65" spans="1:51" ht="13.5">
      <c r="A65" s="355"/>
      <c r="B65" s="356"/>
      <c r="C65" s="356"/>
      <c r="D65" s="356"/>
      <c r="E65" s="356"/>
      <c r="F65" s="356"/>
      <c r="G65" s="356"/>
      <c r="H65" s="356"/>
      <c r="I65" s="356"/>
      <c r="J65" s="356"/>
      <c r="K65" s="356"/>
      <c r="L65" s="356"/>
      <c r="M65" s="356"/>
      <c r="N65" s="356"/>
      <c r="O65" s="356"/>
      <c r="P65" s="356"/>
      <c r="Q65" s="356"/>
      <c r="R65" s="356"/>
      <c r="S65" s="356"/>
      <c r="T65" s="356"/>
      <c r="U65" s="356"/>
      <c r="V65" s="356"/>
      <c r="W65" s="356"/>
      <c r="X65" s="356"/>
      <c r="Y65" s="356"/>
      <c r="Z65" s="356"/>
      <c r="AA65" s="356"/>
      <c r="AB65" s="356"/>
      <c r="AC65" s="357"/>
      <c r="AD65" s="283" t="s">
        <v>171</v>
      </c>
      <c r="AE65" s="284"/>
      <c r="AF65" s="313"/>
      <c r="AG65" s="313"/>
      <c r="AH65" s="62"/>
      <c r="AI65" s="283" t="s">
        <v>170</v>
      </c>
      <c r="AJ65" s="284"/>
      <c r="AK65" s="314">
        <f>AF65*3</f>
        <v>0</v>
      </c>
      <c r="AL65" s="314"/>
      <c r="AM65" s="62"/>
      <c r="AQ65" s="151"/>
      <c r="AR65" s="169" t="str">
        <f>'CODICI '!A12</f>
        <v>COMUNE DI THIENE</v>
      </c>
      <c r="AS65" s="169" t="str">
        <f>'CODICI '!B12</f>
        <v>VISSL157M0</v>
      </c>
      <c r="AT65" s="152"/>
      <c r="AU65" s="152"/>
      <c r="AV65" s="54" t="str">
        <f>'Cod Mecc ISTITUTI'!A55</f>
        <v>PIOVENE ITC</v>
      </c>
      <c r="AW65" s="149" t="str">
        <f>'Classi Conc'!A59</f>
        <v>A066</v>
      </c>
      <c r="AX65" s="149">
        <v>7</v>
      </c>
      <c r="AY65" s="149">
        <v>16</v>
      </c>
    </row>
    <row r="66" spans="1:53" ht="2.25" customHeight="1">
      <c r="A66" s="358"/>
      <c r="B66" s="359"/>
      <c r="C66" s="359"/>
      <c r="D66" s="359"/>
      <c r="E66" s="359"/>
      <c r="F66" s="359"/>
      <c r="G66" s="359"/>
      <c r="H66" s="359"/>
      <c r="I66" s="359"/>
      <c r="J66" s="359"/>
      <c r="K66" s="359"/>
      <c r="L66" s="359"/>
      <c r="M66" s="359"/>
      <c r="N66" s="359"/>
      <c r="O66" s="359"/>
      <c r="P66" s="359"/>
      <c r="Q66" s="359"/>
      <c r="R66" s="359"/>
      <c r="S66" s="359"/>
      <c r="T66" s="359"/>
      <c r="U66" s="359"/>
      <c r="V66" s="359"/>
      <c r="W66" s="359"/>
      <c r="X66" s="359"/>
      <c r="Y66" s="359"/>
      <c r="Z66" s="359"/>
      <c r="AA66" s="359"/>
      <c r="AB66" s="359"/>
      <c r="AC66" s="360"/>
      <c r="AD66" s="84"/>
      <c r="AE66" s="52"/>
      <c r="AF66" s="85"/>
      <c r="AG66" s="52"/>
      <c r="AH66" s="86"/>
      <c r="AI66" s="84"/>
      <c r="AJ66" s="87"/>
      <c r="AK66" s="87"/>
      <c r="AL66" s="87"/>
      <c r="AM66" s="88"/>
      <c r="AQ66" s="157"/>
      <c r="AR66" s="169" t="str">
        <f>'CODICI '!A13</f>
        <v>COMUNE DI VALDAGNO</v>
      </c>
      <c r="AS66" s="169" t="str">
        <f>'CODICI '!B13</f>
        <v>VISSL551M7</v>
      </c>
      <c r="AT66" s="154"/>
      <c r="AU66" s="154"/>
      <c r="AV66" s="54" t="str">
        <f>'Cod Mecc ISTITUTI'!A56</f>
        <v>QUADRI LS</v>
      </c>
      <c r="AW66" s="149" t="str">
        <f>'Classi Conc'!A60</f>
        <v>A067</v>
      </c>
      <c r="AX66" s="155">
        <v>8</v>
      </c>
      <c r="AY66" s="155">
        <v>19</v>
      </c>
      <c r="AZ66" s="155"/>
      <c r="BA66" s="155"/>
    </row>
    <row r="67" spans="1:51" ht="9" customHeight="1">
      <c r="A67" s="293" t="s">
        <v>207</v>
      </c>
      <c r="B67" s="294"/>
      <c r="C67" s="294"/>
      <c r="D67" s="294"/>
      <c r="E67" s="294"/>
      <c r="F67" s="294"/>
      <c r="G67" s="294"/>
      <c r="H67" s="294"/>
      <c r="I67" s="294"/>
      <c r="J67" s="294"/>
      <c r="K67" s="294"/>
      <c r="L67" s="294"/>
      <c r="M67" s="294"/>
      <c r="N67" s="294"/>
      <c r="O67" s="294"/>
      <c r="P67" s="294"/>
      <c r="Q67" s="294"/>
      <c r="R67" s="294"/>
      <c r="S67" s="294"/>
      <c r="T67" s="294"/>
      <c r="U67" s="294"/>
      <c r="V67" s="294"/>
      <c r="W67" s="294"/>
      <c r="X67" s="294"/>
      <c r="Y67" s="294"/>
      <c r="Z67" s="294"/>
      <c r="AA67" s="294"/>
      <c r="AB67" s="294"/>
      <c r="AC67" s="295"/>
      <c r="AD67" s="66"/>
      <c r="AE67" s="67"/>
      <c r="AF67" s="67"/>
      <c r="AG67" s="67"/>
      <c r="AH67" s="68"/>
      <c r="AI67" s="248"/>
      <c r="AJ67" s="249"/>
      <c r="AK67" s="249"/>
      <c r="AL67" s="249"/>
      <c r="AM67" s="250"/>
      <c r="AQ67" s="151"/>
      <c r="AR67" s="169" t="str">
        <f>'CODICI '!A14</f>
        <v>COMUNE DI VICENZA</v>
      </c>
      <c r="AS67" s="169" t="str">
        <f>'CODICI '!B14</f>
        <v>VISSL840M0</v>
      </c>
      <c r="AT67" s="152"/>
      <c r="AU67" s="152"/>
      <c r="AV67" s="54" t="str">
        <f>'Cod Mecc ISTITUTI'!A57</f>
        <v>REMONDINI IPSCT</v>
      </c>
      <c r="AW67" s="149" t="str">
        <f>'Classi Conc'!A61</f>
        <v>A068</v>
      </c>
      <c r="AX67" s="149">
        <v>9</v>
      </c>
      <c r="AY67" s="149">
        <v>22</v>
      </c>
    </row>
    <row r="68" spans="1:53" ht="13.5">
      <c r="A68" s="296"/>
      <c r="B68" s="297"/>
      <c r="C68" s="297"/>
      <c r="D68" s="297"/>
      <c r="E68" s="297"/>
      <c r="F68" s="297"/>
      <c r="G68" s="297"/>
      <c r="H68" s="297"/>
      <c r="I68" s="297"/>
      <c r="J68" s="297"/>
      <c r="K68" s="297"/>
      <c r="L68" s="297"/>
      <c r="M68" s="297"/>
      <c r="N68" s="297"/>
      <c r="O68" s="297"/>
      <c r="P68" s="297"/>
      <c r="Q68" s="297"/>
      <c r="R68" s="297"/>
      <c r="S68" s="297"/>
      <c r="T68" s="297"/>
      <c r="U68" s="297"/>
      <c r="V68" s="297"/>
      <c r="W68" s="297"/>
      <c r="X68" s="297"/>
      <c r="Y68" s="297"/>
      <c r="Z68" s="297"/>
      <c r="AA68" s="297"/>
      <c r="AB68" s="297"/>
      <c r="AC68" s="298"/>
      <c r="AD68" s="283" t="s">
        <v>171</v>
      </c>
      <c r="AE68" s="284"/>
      <c r="AF68" s="312"/>
      <c r="AG68" s="312"/>
      <c r="AH68" s="62"/>
      <c r="AI68" s="283" t="s">
        <v>170</v>
      </c>
      <c r="AJ68" s="284"/>
      <c r="AK68" s="314">
        <f>AF68*12</f>
        <v>0</v>
      </c>
      <c r="AL68" s="314"/>
      <c r="AM68" s="62"/>
      <c r="AQ68" s="157"/>
      <c r="AR68" s="169" t="str">
        <f>'CODICI '!A15</f>
        <v>DISTRETTO 007</v>
      </c>
      <c r="AS68" s="169" t="str">
        <f>'CODICI '!B15</f>
        <v>VISS007ZH5</v>
      </c>
      <c r="AT68" s="154"/>
      <c r="AU68" s="154"/>
      <c r="AV68" s="54" t="str">
        <f>'Cod Mecc ISTITUTI'!A58</f>
        <v>REMONDINI IPSCT-SER</v>
      </c>
      <c r="AW68" s="149" t="str">
        <f>'Classi Conc'!A62</f>
        <v>A069</v>
      </c>
      <c r="AX68" s="155">
        <v>10</v>
      </c>
      <c r="AY68" s="155">
        <v>25</v>
      </c>
      <c r="AZ68" s="155"/>
      <c r="BA68" s="155"/>
    </row>
    <row r="69" spans="1:51" ht="6.75" customHeight="1" thickBot="1">
      <c r="A69" s="299"/>
      <c r="B69" s="300"/>
      <c r="C69" s="300"/>
      <c r="D69" s="300"/>
      <c r="E69" s="300"/>
      <c r="F69" s="300"/>
      <c r="G69" s="300"/>
      <c r="H69" s="300"/>
      <c r="I69" s="300"/>
      <c r="J69" s="300"/>
      <c r="K69" s="300"/>
      <c r="L69" s="300"/>
      <c r="M69" s="300"/>
      <c r="N69" s="300"/>
      <c r="O69" s="300"/>
      <c r="P69" s="300"/>
      <c r="Q69" s="300"/>
      <c r="R69" s="300"/>
      <c r="S69" s="300"/>
      <c r="T69" s="300"/>
      <c r="U69" s="300"/>
      <c r="V69" s="300"/>
      <c r="W69" s="300"/>
      <c r="X69" s="300"/>
      <c r="Y69" s="300"/>
      <c r="Z69" s="300"/>
      <c r="AA69" s="300"/>
      <c r="AB69" s="300"/>
      <c r="AC69" s="301"/>
      <c r="AD69" s="92"/>
      <c r="AE69" s="93"/>
      <c r="AF69" s="94"/>
      <c r="AG69" s="93"/>
      <c r="AH69" s="95"/>
      <c r="AI69" s="92"/>
      <c r="AJ69" s="96"/>
      <c r="AK69" s="96"/>
      <c r="AL69" s="96"/>
      <c r="AM69" s="97"/>
      <c r="AN69" s="98"/>
      <c r="AQ69" s="151"/>
      <c r="AR69" s="169" t="str">
        <f>'CODICI '!A16</f>
        <v>DISTRETTO 012</v>
      </c>
      <c r="AS69" s="169" t="str">
        <f>'CODICI '!B16</f>
        <v>VISS012ZC0</v>
      </c>
      <c r="AT69" s="152"/>
      <c r="AU69" s="152"/>
      <c r="AV69" s="54" t="str">
        <f>'Cod Mecc ISTITUTI'!A59</f>
        <v>REMONDINI ITC</v>
      </c>
      <c r="AW69" s="149" t="str">
        <f>'Classi Conc'!A63</f>
        <v>A070</v>
      </c>
      <c r="AX69" s="149">
        <v>11</v>
      </c>
      <c r="AY69" s="149">
        <v>28</v>
      </c>
    </row>
    <row r="70" spans="1:53" ht="28.5" customHeight="1" thickTop="1">
      <c r="A70" s="346" t="s">
        <v>215</v>
      </c>
      <c r="B70" s="347"/>
      <c r="C70" s="347"/>
      <c r="D70" s="347"/>
      <c r="E70" s="347"/>
      <c r="F70" s="347"/>
      <c r="G70" s="347"/>
      <c r="H70" s="347"/>
      <c r="I70" s="347"/>
      <c r="J70" s="347"/>
      <c r="K70" s="347"/>
      <c r="L70" s="347"/>
      <c r="M70" s="347"/>
      <c r="N70" s="347"/>
      <c r="O70" s="347"/>
      <c r="P70" s="347"/>
      <c r="Q70" s="347"/>
      <c r="R70" s="347"/>
      <c r="S70" s="347"/>
      <c r="T70" s="347"/>
      <c r="U70" s="347"/>
      <c r="V70" s="347"/>
      <c r="W70" s="347"/>
      <c r="X70" s="347"/>
      <c r="Y70" s="347"/>
      <c r="Z70" s="347"/>
      <c r="AA70" s="347"/>
      <c r="AB70" s="347"/>
      <c r="AC70" s="348"/>
      <c r="AD70" s="181"/>
      <c r="AE70" s="182"/>
      <c r="AF70" s="182"/>
      <c r="AG70" s="183"/>
      <c r="AH70" s="372" t="s">
        <v>214</v>
      </c>
      <c r="AI70" s="373"/>
      <c r="AJ70" s="373"/>
      <c r="AK70" s="374"/>
      <c r="AL70" s="370"/>
      <c r="AM70" s="99"/>
      <c r="AN70" s="100"/>
      <c r="AQ70" s="157"/>
      <c r="AR70" s="169" t="str">
        <f>'CODICI '!A17</f>
        <v>DISTRETTO 013</v>
      </c>
      <c r="AS70" s="169" t="str">
        <f>'CODICI '!B17</f>
        <v>VISS013ZD7</v>
      </c>
      <c r="AT70" s="154"/>
      <c r="AU70" s="154"/>
      <c r="AV70" s="54" t="str">
        <f>'Cod Mecc ISTITUTI'!A60</f>
        <v>REMONDINI ITC-SER</v>
      </c>
      <c r="AW70" s="149" t="str">
        <f>'Classi Conc'!A64</f>
        <v>A071</v>
      </c>
      <c r="AX70" s="155">
        <v>12</v>
      </c>
      <c r="AY70" s="155">
        <v>31</v>
      </c>
      <c r="AZ70" s="155"/>
      <c r="BA70" s="155"/>
    </row>
    <row r="71" spans="1:51" ht="18" customHeight="1">
      <c r="A71" s="346"/>
      <c r="B71" s="347"/>
      <c r="C71" s="347"/>
      <c r="D71" s="347"/>
      <c r="E71" s="347"/>
      <c r="F71" s="347"/>
      <c r="G71" s="347"/>
      <c r="H71" s="347"/>
      <c r="I71" s="347"/>
      <c r="J71" s="347"/>
      <c r="K71" s="347"/>
      <c r="L71" s="347"/>
      <c r="M71" s="347"/>
      <c r="N71" s="347"/>
      <c r="O71" s="347"/>
      <c r="P71" s="347"/>
      <c r="Q71" s="347"/>
      <c r="R71" s="347"/>
      <c r="S71" s="347"/>
      <c r="T71" s="347"/>
      <c r="U71" s="347"/>
      <c r="V71" s="347"/>
      <c r="W71" s="347"/>
      <c r="X71" s="347"/>
      <c r="Y71" s="347"/>
      <c r="Z71" s="347"/>
      <c r="AA71" s="347"/>
      <c r="AB71" s="347"/>
      <c r="AC71" s="348"/>
      <c r="AD71" s="251" t="s">
        <v>171</v>
      </c>
      <c r="AE71" s="243"/>
      <c r="AF71" s="313"/>
      <c r="AG71" s="363"/>
      <c r="AH71" s="251" t="s">
        <v>170</v>
      </c>
      <c r="AI71" s="243"/>
      <c r="AJ71" s="285">
        <f>AF71*5</f>
        <v>0</v>
      </c>
      <c r="AK71" s="258"/>
      <c r="AL71" s="371"/>
      <c r="AM71" s="101"/>
      <c r="AN71" s="102"/>
      <c r="AQ71" s="151"/>
      <c r="AR71" s="169" t="str">
        <f>'CODICI '!A18</f>
        <v>DISTRETTO 015</v>
      </c>
      <c r="AS71" s="169" t="str">
        <f>'CODICI '!B18</f>
        <v>VISS015ZF0</v>
      </c>
      <c r="AT71" s="152"/>
      <c r="AU71" s="152"/>
      <c r="AV71" s="54" t="str">
        <f>'Cod Mecc ISTITUTI'!A61</f>
        <v>ROSSI ITI</v>
      </c>
      <c r="AW71" s="149" t="str">
        <f>'Classi Conc'!A65</f>
        <v>A072</v>
      </c>
      <c r="AX71" s="149">
        <v>13</v>
      </c>
      <c r="AY71" s="149">
        <v>34</v>
      </c>
    </row>
    <row r="72" spans="1:53" ht="48" customHeight="1">
      <c r="A72" s="349"/>
      <c r="B72" s="350"/>
      <c r="C72" s="350"/>
      <c r="D72" s="350"/>
      <c r="E72" s="350"/>
      <c r="F72" s="350"/>
      <c r="G72" s="350"/>
      <c r="H72" s="350"/>
      <c r="I72" s="350"/>
      <c r="J72" s="350"/>
      <c r="K72" s="350"/>
      <c r="L72" s="350"/>
      <c r="M72" s="350"/>
      <c r="N72" s="350"/>
      <c r="O72" s="350"/>
      <c r="P72" s="350"/>
      <c r="Q72" s="350"/>
      <c r="R72" s="350"/>
      <c r="S72" s="350"/>
      <c r="T72" s="350"/>
      <c r="U72" s="350"/>
      <c r="V72" s="350"/>
      <c r="W72" s="350"/>
      <c r="X72" s="350"/>
      <c r="Y72" s="350"/>
      <c r="Z72" s="350"/>
      <c r="AA72" s="350"/>
      <c r="AB72" s="350"/>
      <c r="AC72" s="351"/>
      <c r="AD72" s="184"/>
      <c r="AE72" s="185"/>
      <c r="AF72" s="186"/>
      <c r="AG72" s="187"/>
      <c r="AH72" s="380"/>
      <c r="AI72" s="380"/>
      <c r="AJ72" s="380"/>
      <c r="AK72" s="188"/>
      <c r="AL72" s="371"/>
      <c r="AM72" s="101"/>
      <c r="AN72" s="102"/>
      <c r="AQ72" s="157"/>
      <c r="AR72" s="169" t="str">
        <f>'CODICI '!A19</f>
        <v>DISTRETTO 020</v>
      </c>
      <c r="AS72" s="169" t="str">
        <f>'CODICI '!B19</f>
        <v>VISS020ZA3</v>
      </c>
      <c r="AT72" s="154"/>
      <c r="AU72" s="154"/>
      <c r="AV72" s="54" t="str">
        <f>'Cod Mecc ISTITUTI'!A62</f>
        <v>ROSSI ITI-SER</v>
      </c>
      <c r="AW72" s="149" t="str">
        <f>'Classi Conc'!A66</f>
        <v>A074</v>
      </c>
      <c r="AX72" s="155">
        <v>14</v>
      </c>
      <c r="AY72" s="155">
        <v>37</v>
      </c>
      <c r="AZ72" s="155"/>
      <c r="BA72" s="155"/>
    </row>
    <row r="73" spans="1:51" ht="13.5" customHeight="1">
      <c r="A73" s="293" t="s">
        <v>208</v>
      </c>
      <c r="B73" s="336"/>
      <c r="C73" s="336"/>
      <c r="D73" s="336"/>
      <c r="E73" s="336"/>
      <c r="F73" s="336"/>
      <c r="G73" s="336"/>
      <c r="H73" s="336"/>
      <c r="I73" s="336"/>
      <c r="J73" s="336"/>
      <c r="K73" s="336"/>
      <c r="L73" s="336"/>
      <c r="M73" s="336"/>
      <c r="N73" s="336"/>
      <c r="O73" s="336"/>
      <c r="P73" s="336"/>
      <c r="Q73" s="336"/>
      <c r="R73" s="336"/>
      <c r="S73" s="336"/>
      <c r="T73" s="336"/>
      <c r="U73" s="336"/>
      <c r="V73" s="336"/>
      <c r="W73" s="336"/>
      <c r="X73" s="336"/>
      <c r="Y73" s="336"/>
      <c r="Z73" s="336"/>
      <c r="AA73" s="336"/>
      <c r="AB73" s="336"/>
      <c r="AC73" s="337"/>
      <c r="AD73" s="189"/>
      <c r="AE73" s="190"/>
      <c r="AF73" s="190"/>
      <c r="AG73" s="191"/>
      <c r="AH73" s="381" t="s">
        <v>217</v>
      </c>
      <c r="AI73" s="382"/>
      <c r="AJ73" s="382"/>
      <c r="AK73" s="383"/>
      <c r="AL73" s="371"/>
      <c r="AM73" s="101"/>
      <c r="AN73" s="375" t="s">
        <v>224</v>
      </c>
      <c r="AQ73" s="151"/>
      <c r="AR73" s="169" t="str">
        <f>'CODICI '!A20</f>
        <v>DISTRETTO 031</v>
      </c>
      <c r="AS73" s="169" t="str">
        <f>'CODICI '!B20</f>
        <v>VISS031ZB6</v>
      </c>
      <c r="AT73" s="152"/>
      <c r="AU73" s="152"/>
      <c r="AV73" s="54" t="str">
        <f>'Cod Mecc ISTITUTI'!A63</f>
        <v>SARTORI IPSIA</v>
      </c>
      <c r="AW73" s="149" t="str">
        <f>'Classi Conc'!A67</f>
        <v>A075</v>
      </c>
      <c r="AX73" s="149">
        <v>15</v>
      </c>
      <c r="AY73" s="149">
        <v>40</v>
      </c>
    </row>
    <row r="74" spans="1:53" ht="10.5" customHeight="1">
      <c r="A74" s="338"/>
      <c r="B74" s="339"/>
      <c r="C74" s="339"/>
      <c r="D74" s="339"/>
      <c r="E74" s="339"/>
      <c r="F74" s="339"/>
      <c r="G74" s="339"/>
      <c r="H74" s="339"/>
      <c r="I74" s="339"/>
      <c r="J74" s="339"/>
      <c r="K74" s="339"/>
      <c r="L74" s="339"/>
      <c r="M74" s="339"/>
      <c r="N74" s="339"/>
      <c r="O74" s="339"/>
      <c r="P74" s="339"/>
      <c r="Q74" s="339"/>
      <c r="R74" s="339"/>
      <c r="S74" s="339"/>
      <c r="T74" s="339"/>
      <c r="U74" s="339"/>
      <c r="V74" s="339"/>
      <c r="W74" s="339"/>
      <c r="X74" s="339"/>
      <c r="Y74" s="339"/>
      <c r="Z74" s="339"/>
      <c r="AA74" s="339"/>
      <c r="AB74" s="339"/>
      <c r="AC74" s="340"/>
      <c r="AD74" s="251" t="s">
        <v>171</v>
      </c>
      <c r="AE74" s="243"/>
      <c r="AF74" s="313"/>
      <c r="AG74" s="363"/>
      <c r="AH74" s="251" t="s">
        <v>170</v>
      </c>
      <c r="AI74" s="243"/>
      <c r="AJ74" s="285">
        <f>AF74*3</f>
        <v>0</v>
      </c>
      <c r="AK74" s="258"/>
      <c r="AL74" s="371"/>
      <c r="AM74" s="101"/>
      <c r="AN74" s="376"/>
      <c r="AQ74" s="157"/>
      <c r="AR74" s="169" t="str">
        <f>'CODICI '!A21</f>
        <v>DISTRETTO 032</v>
      </c>
      <c r="AS74" s="169" t="str">
        <f>'CODICI '!B21</f>
        <v>VISS032ZC8</v>
      </c>
      <c r="AT74" s="154"/>
      <c r="AU74" s="154"/>
      <c r="AV74" s="54" t="str">
        <f>'Cod Mecc ISTITUTI'!A64</f>
        <v>SARTORI ITC</v>
      </c>
      <c r="AW74" s="149" t="str">
        <f>'Classi Conc'!A68</f>
        <v>A076</v>
      </c>
      <c r="AX74" s="155">
        <v>16</v>
      </c>
      <c r="AY74" s="155">
        <v>43</v>
      </c>
      <c r="AZ74" s="155"/>
      <c r="BA74" s="155"/>
    </row>
    <row r="75" spans="1:55" s="4" customFormat="1" ht="9.75" customHeight="1">
      <c r="A75" s="341"/>
      <c r="B75" s="342"/>
      <c r="C75" s="342"/>
      <c r="D75" s="342"/>
      <c r="E75" s="342"/>
      <c r="F75" s="342"/>
      <c r="G75" s="342"/>
      <c r="H75" s="342"/>
      <c r="I75" s="342"/>
      <c r="J75" s="342"/>
      <c r="K75" s="342"/>
      <c r="L75" s="342"/>
      <c r="M75" s="342"/>
      <c r="N75" s="342"/>
      <c r="O75" s="342"/>
      <c r="P75" s="342"/>
      <c r="Q75" s="342"/>
      <c r="R75" s="342"/>
      <c r="S75" s="342"/>
      <c r="T75" s="342"/>
      <c r="U75" s="342"/>
      <c r="V75" s="342"/>
      <c r="W75" s="342"/>
      <c r="X75" s="342"/>
      <c r="Y75" s="342"/>
      <c r="Z75" s="342"/>
      <c r="AA75" s="342"/>
      <c r="AB75" s="342"/>
      <c r="AC75" s="343"/>
      <c r="AD75" s="192"/>
      <c r="AE75" s="193"/>
      <c r="AF75" s="194"/>
      <c r="AG75" s="195"/>
      <c r="AH75" s="192"/>
      <c r="AI75" s="193"/>
      <c r="AJ75" s="196"/>
      <c r="AK75" s="197"/>
      <c r="AL75" s="371"/>
      <c r="AM75" s="273" t="s">
        <v>221</v>
      </c>
      <c r="AN75" s="274"/>
      <c r="AO75" s="103"/>
      <c r="AP75" s="103"/>
      <c r="AQ75" s="151"/>
      <c r="AR75" s="169" t="str">
        <f>'CODICI '!A22</f>
        <v>DISTRETTO 033</v>
      </c>
      <c r="AS75" s="169" t="str">
        <f>'CODICI '!B22</f>
        <v>VISS033ZD7</v>
      </c>
      <c r="AT75" s="152"/>
      <c r="AU75" s="152"/>
      <c r="AV75" s="54" t="str">
        <f>'Cod Mecc ISTITUTI'!A65</f>
        <v>SARTORI LS</v>
      </c>
      <c r="AW75" s="149" t="str">
        <f>'Classi Conc'!A69</f>
        <v>A246</v>
      </c>
      <c r="AX75" s="149">
        <v>17</v>
      </c>
      <c r="AY75" s="149">
        <v>46</v>
      </c>
      <c r="AZ75" s="149"/>
      <c r="BA75" s="149"/>
      <c r="BB75" s="162"/>
      <c r="BC75" s="163"/>
    </row>
    <row r="76" spans="1:53" ht="27" customHeight="1">
      <c r="A76" s="293" t="s">
        <v>209</v>
      </c>
      <c r="B76" s="294"/>
      <c r="C76" s="294"/>
      <c r="D76" s="294"/>
      <c r="E76" s="294"/>
      <c r="F76" s="294"/>
      <c r="G76" s="294"/>
      <c r="H76" s="294"/>
      <c r="I76" s="294"/>
      <c r="J76" s="294"/>
      <c r="K76" s="294"/>
      <c r="L76" s="294"/>
      <c r="M76" s="294"/>
      <c r="N76" s="294"/>
      <c r="O76" s="294"/>
      <c r="P76" s="294"/>
      <c r="Q76" s="294"/>
      <c r="R76" s="294"/>
      <c r="S76" s="294"/>
      <c r="T76" s="294"/>
      <c r="U76" s="294"/>
      <c r="V76" s="294"/>
      <c r="W76" s="294"/>
      <c r="X76" s="294"/>
      <c r="Y76" s="294"/>
      <c r="Z76" s="294"/>
      <c r="AA76" s="294"/>
      <c r="AB76" s="294"/>
      <c r="AC76" s="295"/>
      <c r="AD76" s="189"/>
      <c r="AE76" s="190"/>
      <c r="AF76" s="190"/>
      <c r="AG76" s="191"/>
      <c r="AH76" s="377" t="s">
        <v>216</v>
      </c>
      <c r="AI76" s="378"/>
      <c r="AJ76" s="378"/>
      <c r="AK76" s="379"/>
      <c r="AL76" s="371"/>
      <c r="AM76" s="101"/>
      <c r="AN76" s="207">
        <f>IF((AJ71+AJ74+AJ77+AJ80+AJ83)&lt;=10,(AJ71+AJ74+AJ77+AJ80+AJ83),10)</f>
        <v>0</v>
      </c>
      <c r="AP76" s="104">
        <f>AJ71+AJ74+AJ77+AJ80+AJ83</f>
        <v>0</v>
      </c>
      <c r="AQ76" s="157"/>
      <c r="AR76" s="169" t="str">
        <f>'CODICI '!A23</f>
        <v>DISTRETTO 042</v>
      </c>
      <c r="AS76" s="169" t="str">
        <f>'CODICI '!B23</f>
        <v>VISS042ZC7</v>
      </c>
      <c r="AT76" s="154"/>
      <c r="AU76" s="154"/>
      <c r="AV76" s="54" t="str">
        <f>'Cod Mecc ISTITUTI'!A66</f>
        <v>SCOTTON IPSIA (BA)</v>
      </c>
      <c r="AW76" s="149" t="str">
        <f>'Classi Conc'!A70</f>
        <v>A346</v>
      </c>
      <c r="AX76" s="155">
        <v>18</v>
      </c>
      <c r="AY76" s="155">
        <v>49</v>
      </c>
      <c r="AZ76" s="155"/>
      <c r="BA76" s="155"/>
    </row>
    <row r="77" spans="1:51" ht="13.5" customHeight="1">
      <c r="A77" s="296"/>
      <c r="B77" s="297"/>
      <c r="C77" s="297"/>
      <c r="D77" s="297"/>
      <c r="E77" s="297"/>
      <c r="F77" s="297"/>
      <c r="G77" s="297"/>
      <c r="H77" s="297"/>
      <c r="I77" s="297"/>
      <c r="J77" s="297"/>
      <c r="K77" s="297"/>
      <c r="L77" s="297"/>
      <c r="M77" s="297"/>
      <c r="N77" s="297"/>
      <c r="O77" s="297"/>
      <c r="P77" s="297"/>
      <c r="Q77" s="297"/>
      <c r="R77" s="297"/>
      <c r="S77" s="297"/>
      <c r="T77" s="297"/>
      <c r="U77" s="297"/>
      <c r="V77" s="297"/>
      <c r="W77" s="297"/>
      <c r="X77" s="297"/>
      <c r="Y77" s="297"/>
      <c r="Z77" s="297"/>
      <c r="AA77" s="297"/>
      <c r="AB77" s="297"/>
      <c r="AC77" s="298"/>
      <c r="AD77" s="251" t="s">
        <v>171</v>
      </c>
      <c r="AE77" s="243"/>
      <c r="AF77" s="313"/>
      <c r="AG77" s="363"/>
      <c r="AH77" s="251" t="s">
        <v>170</v>
      </c>
      <c r="AI77" s="243"/>
      <c r="AJ77" s="285">
        <f>AF77*1</f>
        <v>0</v>
      </c>
      <c r="AK77" s="258"/>
      <c r="AL77" s="368"/>
      <c r="AM77" s="101"/>
      <c r="AN77" s="102"/>
      <c r="AQ77" s="151"/>
      <c r="AR77" s="169" t="str">
        <f>'CODICI '!A24</f>
        <v>DISTRETTO 049</v>
      </c>
      <c r="AS77" s="169" t="str">
        <f>'CODICI '!B24</f>
        <v>VISS049ZK4</v>
      </c>
      <c r="AT77" s="152"/>
      <c r="AU77" s="152"/>
      <c r="AV77" s="54" t="str">
        <f>'Cod Mecc ISTITUTI'!A67</f>
        <v>SCOTTON IPSIA (BR)</v>
      </c>
      <c r="AW77" s="149" t="str">
        <f>'Classi Conc'!A71</f>
        <v>A446</v>
      </c>
      <c r="AX77" s="149">
        <v>19</v>
      </c>
      <c r="AY77" s="149">
        <v>52</v>
      </c>
    </row>
    <row r="78" spans="1:53" ht="38.25" customHeight="1">
      <c r="A78" s="309"/>
      <c r="B78" s="310"/>
      <c r="C78" s="310"/>
      <c r="D78" s="310"/>
      <c r="E78" s="310"/>
      <c r="F78" s="310"/>
      <c r="G78" s="310"/>
      <c r="H78" s="310"/>
      <c r="I78" s="310"/>
      <c r="J78" s="310"/>
      <c r="K78" s="310"/>
      <c r="L78" s="310"/>
      <c r="M78" s="310"/>
      <c r="N78" s="310"/>
      <c r="O78" s="310"/>
      <c r="P78" s="310"/>
      <c r="Q78" s="310"/>
      <c r="R78" s="310"/>
      <c r="S78" s="310"/>
      <c r="T78" s="310"/>
      <c r="U78" s="310"/>
      <c r="V78" s="310"/>
      <c r="W78" s="310"/>
      <c r="X78" s="310"/>
      <c r="Y78" s="310"/>
      <c r="Z78" s="310"/>
      <c r="AA78" s="310"/>
      <c r="AB78" s="310"/>
      <c r="AC78" s="311"/>
      <c r="AD78" s="184"/>
      <c r="AE78" s="185"/>
      <c r="AF78" s="186"/>
      <c r="AG78" s="198"/>
      <c r="AH78" s="184"/>
      <c r="AI78" s="185"/>
      <c r="AJ78" s="199"/>
      <c r="AK78" s="188"/>
      <c r="AL78" s="368"/>
      <c r="AM78" s="101"/>
      <c r="AN78" s="102"/>
      <c r="AQ78" s="157"/>
      <c r="AR78" s="169" t="str">
        <f>'CODICI '!A25</f>
        <v>PROVINCIA DI VICENZA</v>
      </c>
      <c r="AS78" s="169" t="str">
        <f>'CODICI '!B25</f>
        <v>VISS000VA8</v>
      </c>
      <c r="AT78" s="154"/>
      <c r="AU78" s="154"/>
      <c r="AV78" s="54" t="str">
        <f>'Cod Mecc ISTITUTI'!A68</f>
        <v>SCOTTON ITI</v>
      </c>
      <c r="AW78" s="149" t="str">
        <f>'Classi Conc'!A72</f>
        <v>A546</v>
      </c>
      <c r="AX78" s="155">
        <v>20</v>
      </c>
      <c r="AY78" s="155">
        <v>55</v>
      </c>
      <c r="AZ78" s="155"/>
      <c r="BA78" s="155"/>
    </row>
    <row r="79" spans="1:51" ht="12.75" customHeight="1">
      <c r="A79" s="293" t="s">
        <v>210</v>
      </c>
      <c r="B79" s="294"/>
      <c r="C79" s="294"/>
      <c r="D79" s="294"/>
      <c r="E79" s="294"/>
      <c r="F79" s="294"/>
      <c r="G79" s="294"/>
      <c r="H79" s="294"/>
      <c r="I79" s="294"/>
      <c r="J79" s="294"/>
      <c r="K79" s="294"/>
      <c r="L79" s="294"/>
      <c r="M79" s="294"/>
      <c r="N79" s="294"/>
      <c r="O79" s="294"/>
      <c r="P79" s="294"/>
      <c r="Q79" s="294"/>
      <c r="R79" s="294"/>
      <c r="S79" s="294"/>
      <c r="T79" s="294"/>
      <c r="U79" s="294"/>
      <c r="V79" s="294"/>
      <c r="W79" s="294"/>
      <c r="X79" s="294"/>
      <c r="Y79" s="294"/>
      <c r="Z79" s="294"/>
      <c r="AA79" s="294"/>
      <c r="AB79" s="294"/>
      <c r="AC79" s="295"/>
      <c r="AD79" s="189"/>
      <c r="AE79" s="190"/>
      <c r="AF79" s="190"/>
      <c r="AG79" s="191"/>
      <c r="AH79" s="377" t="s">
        <v>218</v>
      </c>
      <c r="AI79" s="378"/>
      <c r="AJ79" s="378"/>
      <c r="AK79" s="379"/>
      <c r="AL79" s="368"/>
      <c r="AM79" s="101"/>
      <c r="AN79" s="102"/>
      <c r="AQ79" s="151"/>
      <c r="AR79" s="169">
        <f>'CODICI '!A26</f>
        <v>0</v>
      </c>
      <c r="AS79" s="169">
        <f>'CODICI '!B26</f>
        <v>0</v>
      </c>
      <c r="AT79" s="152"/>
      <c r="AU79" s="152"/>
      <c r="AV79" s="54" t="str">
        <f>'Cod Mecc ISTITUTI'!A69</f>
        <v>TRENTIN ITA</v>
      </c>
      <c r="AW79" s="149" t="str">
        <f>'Classi Conc'!A73</f>
        <v>A646</v>
      </c>
      <c r="AX79" s="149">
        <v>21</v>
      </c>
      <c r="AY79" s="149">
        <v>58</v>
      </c>
    </row>
    <row r="80" spans="1:51" ht="13.5" customHeight="1">
      <c r="A80" s="296"/>
      <c r="B80" s="297"/>
      <c r="C80" s="297"/>
      <c r="D80" s="297"/>
      <c r="E80" s="297"/>
      <c r="F80" s="297"/>
      <c r="G80" s="297"/>
      <c r="H80" s="297"/>
      <c r="I80" s="297"/>
      <c r="J80" s="297"/>
      <c r="K80" s="297"/>
      <c r="L80" s="297"/>
      <c r="M80" s="297"/>
      <c r="N80" s="297"/>
      <c r="O80" s="297"/>
      <c r="P80" s="297"/>
      <c r="Q80" s="297"/>
      <c r="R80" s="297"/>
      <c r="S80" s="297"/>
      <c r="T80" s="297"/>
      <c r="U80" s="297"/>
      <c r="V80" s="297"/>
      <c r="W80" s="297"/>
      <c r="X80" s="297"/>
      <c r="Y80" s="297"/>
      <c r="Z80" s="297"/>
      <c r="AA80" s="297"/>
      <c r="AB80" s="297"/>
      <c r="AC80" s="298"/>
      <c r="AD80" s="251" t="s">
        <v>171</v>
      </c>
      <c r="AE80" s="243"/>
      <c r="AF80" s="313"/>
      <c r="AG80" s="363"/>
      <c r="AH80" s="251" t="s">
        <v>170</v>
      </c>
      <c r="AI80" s="243"/>
      <c r="AJ80" s="285">
        <f>AF80*5</f>
        <v>0</v>
      </c>
      <c r="AK80" s="258"/>
      <c r="AL80" s="368"/>
      <c r="AM80" s="101"/>
      <c r="AN80" s="102"/>
      <c r="AQ80" s="151"/>
      <c r="AR80" s="169">
        <f>'CODICI '!A27</f>
        <v>0</v>
      </c>
      <c r="AS80" s="169">
        <f>'CODICI '!B27</f>
        <v>0</v>
      </c>
      <c r="AT80" s="152"/>
      <c r="AU80" s="152"/>
      <c r="AV80" s="54" t="str">
        <f>'Cod Mecc ISTITUTI'!A70</f>
        <v>TRISSINO LA</v>
      </c>
      <c r="AW80" s="149" t="str">
        <f>'Classi Conc'!A74</f>
        <v>A146</v>
      </c>
      <c r="AX80" s="155">
        <v>22</v>
      </c>
      <c r="AY80" s="149">
        <v>61</v>
      </c>
    </row>
    <row r="81" spans="1:51" ht="23.25" customHeight="1">
      <c r="A81" s="309"/>
      <c r="B81" s="310"/>
      <c r="C81" s="310"/>
      <c r="D81" s="310"/>
      <c r="E81" s="310"/>
      <c r="F81" s="310"/>
      <c r="G81" s="310"/>
      <c r="H81" s="310"/>
      <c r="I81" s="310"/>
      <c r="J81" s="310"/>
      <c r="K81" s="310"/>
      <c r="L81" s="310"/>
      <c r="M81" s="310"/>
      <c r="N81" s="310"/>
      <c r="O81" s="310"/>
      <c r="P81" s="310"/>
      <c r="Q81" s="310"/>
      <c r="R81" s="310"/>
      <c r="S81" s="310"/>
      <c r="T81" s="310"/>
      <c r="U81" s="310"/>
      <c r="V81" s="310"/>
      <c r="W81" s="310"/>
      <c r="X81" s="310"/>
      <c r="Y81" s="310"/>
      <c r="Z81" s="310"/>
      <c r="AA81" s="310"/>
      <c r="AB81" s="310"/>
      <c r="AC81" s="311"/>
      <c r="AD81" s="184"/>
      <c r="AE81" s="185"/>
      <c r="AF81" s="186"/>
      <c r="AG81" s="198"/>
      <c r="AH81" s="184"/>
      <c r="AI81" s="185"/>
      <c r="AJ81" s="199"/>
      <c r="AK81" s="188"/>
      <c r="AL81" s="368"/>
      <c r="AM81" s="101"/>
      <c r="AN81" s="102"/>
      <c r="AQ81" s="151"/>
      <c r="AR81" s="169">
        <f>'CODICI '!A28</f>
        <v>0</v>
      </c>
      <c r="AS81" s="169">
        <f>'CODICI '!B28</f>
        <v>0</v>
      </c>
      <c r="AT81" s="152"/>
      <c r="AU81" s="152"/>
      <c r="AV81" s="54" t="str">
        <f>'Cod Mecc ISTITUTI'!A71</f>
        <v>TRISSINO LA-SER</v>
      </c>
      <c r="AW81" s="149" t="str">
        <f>'Classi Conc'!A75</f>
        <v>C031</v>
      </c>
      <c r="AX81" s="149">
        <v>23</v>
      </c>
      <c r="AY81" s="149">
        <v>64</v>
      </c>
    </row>
    <row r="82" spans="1:51" ht="9.75" customHeight="1">
      <c r="A82" s="293" t="s">
        <v>223</v>
      </c>
      <c r="B82" s="294"/>
      <c r="C82" s="294"/>
      <c r="D82" s="294"/>
      <c r="E82" s="294"/>
      <c r="F82" s="294"/>
      <c r="G82" s="294"/>
      <c r="H82" s="294"/>
      <c r="I82" s="294"/>
      <c r="J82" s="294"/>
      <c r="K82" s="294"/>
      <c r="L82" s="294"/>
      <c r="M82" s="294"/>
      <c r="N82" s="294"/>
      <c r="O82" s="294"/>
      <c r="P82" s="294"/>
      <c r="Q82" s="294"/>
      <c r="R82" s="294"/>
      <c r="S82" s="294"/>
      <c r="T82" s="294"/>
      <c r="U82" s="294"/>
      <c r="V82" s="294"/>
      <c r="W82" s="294"/>
      <c r="X82" s="294"/>
      <c r="Y82" s="294"/>
      <c r="Z82" s="294"/>
      <c r="AA82" s="294"/>
      <c r="AB82" s="294"/>
      <c r="AC82" s="295"/>
      <c r="AD82" s="189"/>
      <c r="AE82" s="190"/>
      <c r="AF82" s="190"/>
      <c r="AG82" s="191"/>
      <c r="AH82" s="365" t="s">
        <v>219</v>
      </c>
      <c r="AI82" s="366"/>
      <c r="AJ82" s="366"/>
      <c r="AK82" s="367"/>
      <c r="AL82" s="368"/>
      <c r="AM82" s="101"/>
      <c r="AN82" s="102"/>
      <c r="AQ82" s="160"/>
      <c r="AR82" s="169">
        <f>'CODICI '!A29</f>
        <v>0</v>
      </c>
      <c r="AS82" s="169">
        <f>'CODICI '!B29</f>
        <v>0</v>
      </c>
      <c r="AT82" s="152"/>
      <c r="AU82" s="152"/>
      <c r="AV82" s="54" t="str">
        <f>'Cod Mecc ISTITUTI'!A72</f>
        <v>TRISSINO LC</v>
      </c>
      <c r="AW82" s="149" t="str">
        <f>'Classi Conc'!A76</f>
        <v>C032</v>
      </c>
      <c r="AX82" s="155">
        <v>24</v>
      </c>
      <c r="AY82" s="149">
        <v>67</v>
      </c>
    </row>
    <row r="83" spans="1:51" ht="13.5" customHeight="1">
      <c r="A83" s="296"/>
      <c r="B83" s="297"/>
      <c r="C83" s="297"/>
      <c r="D83" s="297"/>
      <c r="E83" s="297"/>
      <c r="F83" s="297"/>
      <c r="G83" s="297"/>
      <c r="H83" s="297"/>
      <c r="I83" s="297"/>
      <c r="J83" s="297"/>
      <c r="K83" s="297"/>
      <c r="L83" s="297"/>
      <c r="M83" s="297"/>
      <c r="N83" s="297"/>
      <c r="O83" s="297"/>
      <c r="P83" s="297"/>
      <c r="Q83" s="297"/>
      <c r="R83" s="297"/>
      <c r="S83" s="297"/>
      <c r="T83" s="297"/>
      <c r="U83" s="297"/>
      <c r="V83" s="297"/>
      <c r="W83" s="297"/>
      <c r="X83" s="297"/>
      <c r="Y83" s="297"/>
      <c r="Z83" s="297"/>
      <c r="AA83" s="297"/>
      <c r="AB83" s="297"/>
      <c r="AC83" s="298"/>
      <c r="AD83" s="251" t="s">
        <v>171</v>
      </c>
      <c r="AE83" s="243"/>
      <c r="AF83" s="312"/>
      <c r="AG83" s="364"/>
      <c r="AH83" s="251" t="s">
        <v>170</v>
      </c>
      <c r="AI83" s="243"/>
      <c r="AJ83" s="285">
        <f>AF83*5</f>
        <v>0</v>
      </c>
      <c r="AK83" s="258"/>
      <c r="AL83" s="368"/>
      <c r="AM83" s="101"/>
      <c r="AN83" s="102"/>
      <c r="AQ83" s="151"/>
      <c r="AR83" s="169">
        <f>'CODICI '!A30</f>
        <v>0</v>
      </c>
      <c r="AS83" s="169">
        <f>'CODICI '!B30</f>
        <v>0</v>
      </c>
      <c r="AT83" s="152"/>
      <c r="AU83" s="152"/>
      <c r="AV83" s="54" t="str">
        <f>'Cod Mecc ISTITUTI'!A73</f>
        <v>TRON LS</v>
      </c>
      <c r="AW83" s="149" t="str">
        <f>'Classi Conc'!A77</f>
        <v>C033</v>
      </c>
      <c r="AX83" s="149">
        <v>25</v>
      </c>
      <c r="AY83" s="149">
        <v>70</v>
      </c>
    </row>
    <row r="84" spans="1:53" ht="4.5" customHeight="1" thickBot="1">
      <c r="A84" s="299"/>
      <c r="B84" s="300"/>
      <c r="C84" s="300"/>
      <c r="D84" s="300"/>
      <c r="E84" s="300"/>
      <c r="F84" s="300"/>
      <c r="G84" s="300"/>
      <c r="H84" s="300"/>
      <c r="I84" s="300"/>
      <c r="J84" s="300"/>
      <c r="K84" s="300"/>
      <c r="L84" s="300"/>
      <c r="M84" s="300"/>
      <c r="N84" s="300"/>
      <c r="O84" s="300"/>
      <c r="P84" s="300"/>
      <c r="Q84" s="300"/>
      <c r="R84" s="300"/>
      <c r="S84" s="300"/>
      <c r="T84" s="300"/>
      <c r="U84" s="300"/>
      <c r="V84" s="300"/>
      <c r="W84" s="300"/>
      <c r="X84" s="300"/>
      <c r="Y84" s="300"/>
      <c r="Z84" s="300"/>
      <c r="AA84" s="300"/>
      <c r="AB84" s="300"/>
      <c r="AC84" s="301"/>
      <c r="AD84" s="200"/>
      <c r="AE84" s="201"/>
      <c r="AF84" s="202"/>
      <c r="AG84" s="201"/>
      <c r="AH84" s="200"/>
      <c r="AI84" s="201"/>
      <c r="AJ84" s="203"/>
      <c r="AK84" s="204"/>
      <c r="AL84" s="369"/>
      <c r="AM84" s="105"/>
      <c r="AN84" s="106"/>
      <c r="AQ84" s="157"/>
      <c r="AR84" s="169">
        <f>'CODICI '!A31</f>
        <v>0</v>
      </c>
      <c r="AS84" s="169">
        <f>'CODICI '!B31</f>
        <v>0</v>
      </c>
      <c r="AT84" s="154"/>
      <c r="AU84" s="154"/>
      <c r="AV84" s="54" t="str">
        <f>'Cod Mecc ISTITUTI'!A74</f>
        <v>ZANELLA LC</v>
      </c>
      <c r="AW84" s="149" t="str">
        <f>'Classi Conc'!A78</f>
        <v>C034</v>
      </c>
      <c r="AX84" s="155"/>
      <c r="AY84" s="155"/>
      <c r="AZ84" s="155"/>
      <c r="BA84" s="155"/>
    </row>
    <row r="85" spans="1:49" ht="4.5" customHeight="1" thickTop="1">
      <c r="A85" s="296" t="s">
        <v>211</v>
      </c>
      <c r="B85" s="297"/>
      <c r="C85" s="297"/>
      <c r="D85" s="297"/>
      <c r="E85" s="297"/>
      <c r="F85" s="297"/>
      <c r="G85" s="297"/>
      <c r="H85" s="297"/>
      <c r="I85" s="297"/>
      <c r="J85" s="297"/>
      <c r="K85" s="297"/>
      <c r="L85" s="297"/>
      <c r="M85" s="297"/>
      <c r="N85" s="297"/>
      <c r="O85" s="297"/>
      <c r="P85" s="297"/>
      <c r="Q85" s="297"/>
      <c r="R85" s="297"/>
      <c r="S85" s="297"/>
      <c r="T85" s="297"/>
      <c r="U85" s="297"/>
      <c r="V85" s="297"/>
      <c r="W85" s="297"/>
      <c r="X85" s="297"/>
      <c r="Y85" s="297"/>
      <c r="Z85" s="297"/>
      <c r="AA85" s="297"/>
      <c r="AB85" s="297"/>
      <c r="AC85" s="298"/>
      <c r="AD85" s="107"/>
      <c r="AE85" s="45"/>
      <c r="AF85" s="45"/>
      <c r="AG85" s="45"/>
      <c r="AH85" s="62"/>
      <c r="AI85" s="107"/>
      <c r="AJ85" s="90"/>
      <c r="AK85" s="90"/>
      <c r="AL85" s="108"/>
      <c r="AM85" s="109"/>
      <c r="AQ85" s="151"/>
      <c r="AR85" s="169">
        <f>'CODICI '!A32</f>
        <v>0</v>
      </c>
      <c r="AS85" s="169">
        <f>'CODICI '!B32</f>
        <v>0</v>
      </c>
      <c r="AT85" s="152"/>
      <c r="AU85" s="152"/>
      <c r="AV85" s="54" t="str">
        <f>'Cod Mecc ISTITUTI'!A75</f>
        <v>n/d</v>
      </c>
      <c r="AW85" s="149" t="str">
        <f>'Classi Conc'!A79</f>
        <v>C035</v>
      </c>
    </row>
    <row r="86" spans="1:53" ht="13.5">
      <c r="A86" s="296"/>
      <c r="B86" s="297"/>
      <c r="C86" s="297"/>
      <c r="D86" s="297"/>
      <c r="E86" s="297"/>
      <c r="F86" s="297"/>
      <c r="G86" s="297"/>
      <c r="H86" s="297"/>
      <c r="I86" s="297"/>
      <c r="J86" s="297"/>
      <c r="K86" s="297"/>
      <c r="L86" s="297"/>
      <c r="M86" s="297"/>
      <c r="N86" s="297"/>
      <c r="O86" s="297"/>
      <c r="P86" s="297"/>
      <c r="Q86" s="297"/>
      <c r="R86" s="297"/>
      <c r="S86" s="297"/>
      <c r="T86" s="297"/>
      <c r="U86" s="297"/>
      <c r="V86" s="297"/>
      <c r="W86" s="297"/>
      <c r="X86" s="297"/>
      <c r="Y86" s="297"/>
      <c r="Z86" s="297"/>
      <c r="AA86" s="297"/>
      <c r="AB86" s="297"/>
      <c r="AC86" s="298"/>
      <c r="AD86" s="283" t="s">
        <v>171</v>
      </c>
      <c r="AE86" s="284"/>
      <c r="AF86" s="312"/>
      <c r="AG86" s="312"/>
      <c r="AH86" s="62"/>
      <c r="AI86" s="283" t="s">
        <v>170</v>
      </c>
      <c r="AJ86" s="284"/>
      <c r="AK86" s="314">
        <f>AF86*1</f>
        <v>0</v>
      </c>
      <c r="AL86" s="314"/>
      <c r="AM86" s="62"/>
      <c r="AQ86" s="157"/>
      <c r="AR86" s="169">
        <f>'CODICI '!A33</f>
        <v>0</v>
      </c>
      <c r="AS86" s="169">
        <f>'CODICI '!B33</f>
        <v>0</v>
      </c>
      <c r="AT86" s="154"/>
      <c r="AU86" s="154"/>
      <c r="AV86" s="54" t="str">
        <f>'Cod Mecc ISTITUTI'!A76</f>
        <v>n/d</v>
      </c>
      <c r="AW86" s="149" t="str">
        <f>'Classi Conc'!A80</f>
        <v>C039</v>
      </c>
      <c r="AX86" s="155"/>
      <c r="AY86" s="155"/>
      <c r="AZ86" s="155"/>
      <c r="BA86" s="155"/>
    </row>
    <row r="87" spans="1:49" ht="4.5" customHeight="1">
      <c r="A87" s="309"/>
      <c r="B87" s="310"/>
      <c r="C87" s="310"/>
      <c r="D87" s="310"/>
      <c r="E87" s="310"/>
      <c r="F87" s="310"/>
      <c r="G87" s="310"/>
      <c r="H87" s="310"/>
      <c r="I87" s="310"/>
      <c r="J87" s="310"/>
      <c r="K87" s="310"/>
      <c r="L87" s="310"/>
      <c r="M87" s="310"/>
      <c r="N87" s="310"/>
      <c r="O87" s="310"/>
      <c r="P87" s="310"/>
      <c r="Q87" s="310"/>
      <c r="R87" s="310"/>
      <c r="S87" s="310"/>
      <c r="T87" s="310"/>
      <c r="U87" s="310"/>
      <c r="V87" s="310"/>
      <c r="W87" s="310"/>
      <c r="X87" s="310"/>
      <c r="Y87" s="310"/>
      <c r="Z87" s="310"/>
      <c r="AA87" s="310"/>
      <c r="AB87" s="310"/>
      <c r="AC87" s="311"/>
      <c r="AD87" s="84"/>
      <c r="AE87" s="52"/>
      <c r="AF87" s="85"/>
      <c r="AG87" s="52"/>
      <c r="AH87" s="86"/>
      <c r="AI87" s="84"/>
      <c r="AJ87" s="87"/>
      <c r="AK87" s="87"/>
      <c r="AL87" s="87"/>
      <c r="AM87" s="88"/>
      <c r="AQ87" s="151"/>
      <c r="AR87" s="169">
        <f>'CODICI '!A34</f>
        <v>0</v>
      </c>
      <c r="AS87" s="169">
        <f>'CODICI '!B34</f>
        <v>0</v>
      </c>
      <c r="AT87" s="152"/>
      <c r="AU87" s="152"/>
      <c r="AV87" s="54" t="str">
        <f>'Cod Mecc ISTITUTI'!A77</f>
        <v>n/d</v>
      </c>
      <c r="AW87" s="149" t="str">
        <f>'Classi Conc'!A81</f>
        <v>C040</v>
      </c>
    </row>
    <row r="88" spans="1:53" ht="12" customHeight="1">
      <c r="A88" s="71"/>
      <c r="B88" s="71"/>
      <c r="C88" s="71"/>
      <c r="D88" s="71"/>
      <c r="E88" s="71"/>
      <c r="F88" s="71"/>
      <c r="G88" s="71"/>
      <c r="H88" s="71"/>
      <c r="I88" s="71"/>
      <c r="J88" s="71"/>
      <c r="K88" s="71"/>
      <c r="L88" s="71"/>
      <c r="M88" s="71"/>
      <c r="N88" s="71"/>
      <c r="O88" s="71"/>
      <c r="P88" s="71"/>
      <c r="Q88" s="71"/>
      <c r="R88" s="71"/>
      <c r="S88" s="71"/>
      <c r="T88" s="71"/>
      <c r="U88" s="71"/>
      <c r="V88" s="71"/>
      <c r="W88" s="71"/>
      <c r="X88" s="71"/>
      <c r="Y88" s="71"/>
      <c r="Z88" s="71"/>
      <c r="AA88" s="71"/>
      <c r="AB88" s="71"/>
      <c r="AC88" s="71"/>
      <c r="AD88" s="45"/>
      <c r="AE88" s="45"/>
      <c r="AF88" s="45"/>
      <c r="AG88" s="67"/>
      <c r="AH88" s="45"/>
      <c r="AI88" s="89"/>
      <c r="AJ88" s="90"/>
      <c r="AK88" s="90"/>
      <c r="AL88" s="90"/>
      <c r="AM88" s="90"/>
      <c r="AN88" s="90"/>
      <c r="AQ88" s="157"/>
      <c r="AR88" s="169">
        <f>'CODICI '!A35</f>
        <v>0</v>
      </c>
      <c r="AS88" s="169">
        <f>'CODICI '!B35</f>
        <v>0</v>
      </c>
      <c r="AT88" s="154"/>
      <c r="AU88" s="154"/>
      <c r="AV88" s="54" t="str">
        <f>'Cod Mecc ISTITUTI'!A78</f>
        <v>n/d</v>
      </c>
      <c r="AW88" s="149" t="str">
        <f>'Classi Conc'!A82</f>
        <v>C050</v>
      </c>
      <c r="AX88" s="155"/>
      <c r="AY88" s="155"/>
      <c r="AZ88" s="155"/>
      <c r="BA88" s="155"/>
    </row>
    <row r="89" spans="1:49" ht="15" customHeight="1">
      <c r="A89" s="71"/>
      <c r="B89" s="71"/>
      <c r="C89" s="71"/>
      <c r="D89" s="71"/>
      <c r="E89" s="71"/>
      <c r="F89" s="71"/>
      <c r="G89" s="71"/>
      <c r="H89" s="71"/>
      <c r="I89" s="71"/>
      <c r="J89" s="71"/>
      <c r="K89" s="71"/>
      <c r="L89" s="71"/>
      <c r="M89" s="71"/>
      <c r="N89" s="71"/>
      <c r="O89" s="71"/>
      <c r="P89" s="71"/>
      <c r="Q89" s="71"/>
      <c r="R89" s="71"/>
      <c r="S89" s="71"/>
      <c r="T89" s="71"/>
      <c r="U89" s="71"/>
      <c r="V89" s="71"/>
      <c r="W89" s="71"/>
      <c r="X89" s="71"/>
      <c r="Y89" s="71"/>
      <c r="Z89" s="71"/>
      <c r="AA89" s="71"/>
      <c r="AB89" s="71"/>
      <c r="AC89" s="71"/>
      <c r="AD89" s="315" t="s">
        <v>220</v>
      </c>
      <c r="AE89" s="315"/>
      <c r="AF89" s="315"/>
      <c r="AG89" s="315"/>
      <c r="AH89" s="316"/>
      <c r="AI89" s="317" t="s">
        <v>170</v>
      </c>
      <c r="AJ89" s="318"/>
      <c r="AK89" s="319">
        <f>AK86+AN76+AK68+AK65</f>
        <v>0</v>
      </c>
      <c r="AL89" s="319"/>
      <c r="AM89" s="177"/>
      <c r="AN89" s="90"/>
      <c r="AQ89" s="151"/>
      <c r="AR89" s="169">
        <f>'CODICI '!A36</f>
        <v>0</v>
      </c>
      <c r="AS89" s="169">
        <f>'CODICI '!B36</f>
        <v>0</v>
      </c>
      <c r="AT89" s="152"/>
      <c r="AU89" s="152"/>
      <c r="AV89" s="54" t="str">
        <f>'Cod Mecc ISTITUTI'!A79</f>
        <v>n/d</v>
      </c>
      <c r="AW89" s="149" t="str">
        <f>'Classi Conc'!A83</f>
        <v>C060</v>
      </c>
    </row>
    <row r="90" spans="1:53" ht="2.25" customHeight="1">
      <c r="A90" s="71"/>
      <c r="B90" s="71"/>
      <c r="C90" s="71"/>
      <c r="D90" s="71"/>
      <c r="E90" s="71"/>
      <c r="F90" s="71"/>
      <c r="G90" s="71"/>
      <c r="H90" s="71"/>
      <c r="I90" s="71"/>
      <c r="J90" s="71"/>
      <c r="K90" s="71"/>
      <c r="L90" s="71"/>
      <c r="M90" s="71"/>
      <c r="N90" s="71"/>
      <c r="O90" s="71"/>
      <c r="P90" s="71"/>
      <c r="Q90" s="71"/>
      <c r="R90" s="71"/>
      <c r="S90" s="71"/>
      <c r="T90" s="71"/>
      <c r="U90" s="71"/>
      <c r="V90" s="71"/>
      <c r="W90" s="71"/>
      <c r="X90" s="71"/>
      <c r="Y90" s="71"/>
      <c r="Z90" s="71"/>
      <c r="AA90" s="71"/>
      <c r="AB90" s="71"/>
      <c r="AC90" s="71"/>
      <c r="AD90" s="45"/>
      <c r="AE90" s="45"/>
      <c r="AF90" s="45"/>
      <c r="AG90" s="45"/>
      <c r="AH90" s="62"/>
      <c r="AI90" s="178"/>
      <c r="AJ90" s="179"/>
      <c r="AK90" s="179"/>
      <c r="AL90" s="179"/>
      <c r="AM90" s="179"/>
      <c r="AN90" s="65"/>
      <c r="AQ90" s="157"/>
      <c r="AR90" s="169">
        <f>'CODICI '!A37</f>
        <v>0</v>
      </c>
      <c r="AS90" s="169">
        <f>'CODICI '!B37</f>
        <v>0</v>
      </c>
      <c r="AT90" s="154"/>
      <c r="AU90" s="154"/>
      <c r="AV90" s="54" t="str">
        <f>'Cod Mecc ISTITUTI'!A80</f>
        <v>n/d</v>
      </c>
      <c r="AW90" s="149" t="str">
        <f>'Classi Conc'!A84</f>
        <v>C070</v>
      </c>
      <c r="AX90" s="155"/>
      <c r="AY90" s="155"/>
      <c r="AZ90" s="155"/>
      <c r="BA90" s="155"/>
    </row>
    <row r="91" spans="1:49" ht="12" customHeight="1">
      <c r="A91" s="71"/>
      <c r="B91" s="71"/>
      <c r="C91" s="71"/>
      <c r="D91" s="71"/>
      <c r="E91" s="71"/>
      <c r="F91" s="71"/>
      <c r="G91" s="71"/>
      <c r="H91" s="71"/>
      <c r="I91" s="71"/>
      <c r="J91" s="71"/>
      <c r="K91" s="71"/>
      <c r="L91" s="71"/>
      <c r="M91" s="71"/>
      <c r="N91" s="71"/>
      <c r="O91" s="71"/>
      <c r="P91" s="71"/>
      <c r="Q91" s="71"/>
      <c r="R91" s="71"/>
      <c r="S91" s="71"/>
      <c r="T91" s="71"/>
      <c r="U91" s="71"/>
      <c r="V91" s="71"/>
      <c r="W91" s="71"/>
      <c r="X91" s="71"/>
      <c r="Y91" s="71"/>
      <c r="Z91" s="71"/>
      <c r="AA91" s="71"/>
      <c r="AB91" s="71"/>
      <c r="AC91" s="71"/>
      <c r="AD91" s="45"/>
      <c r="AE91" s="45"/>
      <c r="AF91" s="45"/>
      <c r="AG91" s="45"/>
      <c r="AH91" s="45"/>
      <c r="AI91" s="110"/>
      <c r="AJ91" s="111"/>
      <c r="AK91" s="111"/>
      <c r="AL91" s="111"/>
      <c r="AM91" s="111"/>
      <c r="AN91" s="90"/>
      <c r="AQ91" s="151"/>
      <c r="AR91" s="169">
        <f>'CODICI '!A38</f>
        <v>0</v>
      </c>
      <c r="AS91" s="169">
        <f>'CODICI '!B38</f>
        <v>0</v>
      </c>
      <c r="AT91" s="152"/>
      <c r="AU91" s="152"/>
      <c r="AV91" s="54" t="str">
        <f>'Cod Mecc ISTITUTI'!A81</f>
        <v>n/d</v>
      </c>
      <c r="AW91" s="149" t="str">
        <f>'Classi Conc'!A85</f>
        <v>C080</v>
      </c>
    </row>
    <row r="92" spans="1:55" s="3" customFormat="1" ht="15.75" customHeight="1">
      <c r="A92" s="268" t="s">
        <v>222</v>
      </c>
      <c r="B92" s="269"/>
      <c r="C92" s="269"/>
      <c r="D92" s="269"/>
      <c r="E92" s="269"/>
      <c r="F92" s="269"/>
      <c r="G92" s="269"/>
      <c r="H92" s="269"/>
      <c r="I92" s="269"/>
      <c r="J92" s="269"/>
      <c r="K92" s="269"/>
      <c r="L92" s="269"/>
      <c r="M92" s="269"/>
      <c r="N92" s="269"/>
      <c r="O92" s="269"/>
      <c r="P92" s="269"/>
      <c r="Q92" s="269"/>
      <c r="R92" s="269"/>
      <c r="S92" s="269"/>
      <c r="T92" s="269"/>
      <c r="U92" s="269"/>
      <c r="V92" s="269"/>
      <c r="W92" s="269"/>
      <c r="X92" s="269"/>
      <c r="Y92" s="269"/>
      <c r="Z92" s="269"/>
      <c r="AA92" s="269"/>
      <c r="AB92" s="269"/>
      <c r="AC92" s="269"/>
      <c r="AD92" s="269"/>
      <c r="AE92" s="269"/>
      <c r="AF92" s="269"/>
      <c r="AG92" s="269"/>
      <c r="AH92" s="270"/>
      <c r="AI92" s="171"/>
      <c r="AJ92" s="362">
        <f>AK89+AK59+AK47</f>
        <v>0</v>
      </c>
      <c r="AK92" s="362"/>
      <c r="AL92" s="362"/>
      <c r="AM92" s="172"/>
      <c r="AN92" s="112"/>
      <c r="AO92" s="112"/>
      <c r="AP92" s="112"/>
      <c r="AQ92" s="157"/>
      <c r="AR92" s="169">
        <f>'CODICI '!A39</f>
        <v>0</v>
      </c>
      <c r="AS92" s="169">
        <f>'CODICI '!B39</f>
        <v>0</v>
      </c>
      <c r="AT92" s="154"/>
      <c r="AU92" s="154"/>
      <c r="AV92" s="54" t="str">
        <f>'Cod Mecc ISTITUTI'!A82</f>
        <v>end</v>
      </c>
      <c r="AW92" s="149" t="str">
        <f>'Classi Conc'!A86</f>
        <v>C090</v>
      </c>
      <c r="AX92" s="155"/>
      <c r="AY92" s="155"/>
      <c r="AZ92" s="155"/>
      <c r="BA92" s="155"/>
      <c r="BB92" s="164"/>
      <c r="BC92" s="165"/>
    </row>
    <row r="93" spans="1:55" s="3" customFormat="1" ht="2.25" customHeight="1">
      <c r="A93" s="113"/>
      <c r="B93" s="113"/>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73"/>
      <c r="AJ93" s="174"/>
      <c r="AK93" s="175"/>
      <c r="AL93" s="175"/>
      <c r="AM93" s="176"/>
      <c r="AN93" s="112"/>
      <c r="AO93" s="112"/>
      <c r="AP93" s="112"/>
      <c r="AQ93" s="151"/>
      <c r="AR93" s="169"/>
      <c r="AS93" s="169"/>
      <c r="AT93" s="152"/>
      <c r="AU93" s="152"/>
      <c r="AV93" s="54">
        <f>'Cod Mecc ISTITUTI'!A83</f>
        <v>0</v>
      </c>
      <c r="AW93" s="149" t="str">
        <f>'Classi Conc'!A87</f>
        <v>C100</v>
      </c>
      <c r="AX93" s="149"/>
      <c r="AY93" s="149"/>
      <c r="AZ93" s="149"/>
      <c r="BA93" s="149"/>
      <c r="BB93" s="164"/>
      <c r="BC93" s="165"/>
    </row>
    <row r="94" spans="1:53" ht="13.5">
      <c r="A94" s="271" t="s">
        <v>192</v>
      </c>
      <c r="B94" s="272"/>
      <c r="C94" s="272"/>
      <c r="D94" s="272"/>
      <c r="E94" s="272"/>
      <c r="F94" s="272"/>
      <c r="G94" s="272"/>
      <c r="H94" s="272"/>
      <c r="I94" s="272"/>
      <c r="J94" s="272"/>
      <c r="K94" s="272"/>
      <c r="AH94" s="45"/>
      <c r="AM94" s="69"/>
      <c r="AN94" s="90"/>
      <c r="AQ94" s="157"/>
      <c r="AR94" s="154"/>
      <c r="AS94" s="154"/>
      <c r="AT94" s="154"/>
      <c r="AU94" s="154"/>
      <c r="AV94" s="54">
        <f>'Cod Mecc ISTITUTI'!A84</f>
        <v>0</v>
      </c>
      <c r="AW94" s="149" t="str">
        <f>'Classi Conc'!A88</f>
        <v>C110</v>
      </c>
      <c r="AX94" s="155"/>
      <c r="AY94" s="155"/>
      <c r="AZ94" s="155"/>
      <c r="BA94" s="155"/>
    </row>
    <row r="95" spans="1:49" ht="13.5">
      <c r="A95" s="114" t="s">
        <v>174</v>
      </c>
      <c r="B95" s="267"/>
      <c r="C95" s="267"/>
      <c r="D95" s="267"/>
      <c r="E95" s="267"/>
      <c r="F95" s="267"/>
      <c r="G95" s="267"/>
      <c r="H95" s="267"/>
      <c r="I95" s="267"/>
      <c r="J95" s="267"/>
      <c r="K95" s="267"/>
      <c r="L95" s="267"/>
      <c r="M95" s="267"/>
      <c r="N95" s="115" t="s">
        <v>175</v>
      </c>
      <c r="O95" s="267"/>
      <c r="P95" s="267"/>
      <c r="Q95" s="267"/>
      <c r="R95" s="267"/>
      <c r="S95" s="267"/>
      <c r="T95" s="267"/>
      <c r="U95" s="267"/>
      <c r="V95" s="267"/>
      <c r="W95" s="267"/>
      <c r="X95" s="267"/>
      <c r="Y95" s="267"/>
      <c r="Z95" s="267"/>
      <c r="AA95" s="115" t="s">
        <v>189</v>
      </c>
      <c r="AB95" s="267"/>
      <c r="AC95" s="267"/>
      <c r="AD95" s="267"/>
      <c r="AE95" s="267"/>
      <c r="AF95" s="267"/>
      <c r="AG95" s="267"/>
      <c r="AH95" s="267"/>
      <c r="AI95" s="267"/>
      <c r="AJ95" s="267"/>
      <c r="AK95" s="267"/>
      <c r="AL95" s="267"/>
      <c r="AM95" s="267"/>
      <c r="AQ95" s="151"/>
      <c r="AR95" s="152"/>
      <c r="AS95" s="152"/>
      <c r="AT95" s="152"/>
      <c r="AU95" s="152"/>
      <c r="AV95" s="54">
        <f>'Cod Mecc ISTITUTI'!A85</f>
        <v>0</v>
      </c>
      <c r="AW95" s="149" t="str">
        <f>'Classi Conc'!A89</f>
        <v>C120</v>
      </c>
    </row>
    <row r="96" spans="1:53" ht="4.5" customHeight="1">
      <c r="A96" s="38"/>
      <c r="N96" s="38"/>
      <c r="W96" s="45"/>
      <c r="AA96" s="113"/>
      <c r="AQ96" s="157"/>
      <c r="AR96" s="154"/>
      <c r="AS96" s="154"/>
      <c r="AT96" s="154"/>
      <c r="AU96" s="154"/>
      <c r="AV96" s="54">
        <f>'Cod Mecc ISTITUTI'!A86</f>
        <v>0</v>
      </c>
      <c r="AW96" s="149" t="str">
        <f>'Classi Conc'!A90</f>
        <v>C130</v>
      </c>
      <c r="AX96" s="155"/>
      <c r="AY96" s="155"/>
      <c r="AZ96" s="155"/>
      <c r="BA96" s="155"/>
    </row>
    <row r="97" spans="1:49" ht="13.5">
      <c r="A97" s="116" t="s">
        <v>188</v>
      </c>
      <c r="B97" s="267"/>
      <c r="C97" s="267"/>
      <c r="D97" s="267"/>
      <c r="E97" s="267"/>
      <c r="F97" s="267"/>
      <c r="G97" s="267"/>
      <c r="H97" s="267"/>
      <c r="I97" s="267"/>
      <c r="J97" s="267"/>
      <c r="K97" s="267"/>
      <c r="L97" s="267"/>
      <c r="M97" s="267"/>
      <c r="N97" s="115" t="s">
        <v>190</v>
      </c>
      <c r="O97" s="267"/>
      <c r="P97" s="267"/>
      <c r="Q97" s="267"/>
      <c r="R97" s="267"/>
      <c r="S97" s="267"/>
      <c r="T97" s="267"/>
      <c r="U97" s="267"/>
      <c r="V97" s="267"/>
      <c r="W97" s="267"/>
      <c r="X97" s="267"/>
      <c r="Y97" s="267"/>
      <c r="Z97" s="267"/>
      <c r="AA97" s="115" t="s">
        <v>191</v>
      </c>
      <c r="AB97" s="267"/>
      <c r="AC97" s="267"/>
      <c r="AD97" s="267"/>
      <c r="AE97" s="267"/>
      <c r="AF97" s="267"/>
      <c r="AG97" s="267"/>
      <c r="AH97" s="267"/>
      <c r="AI97" s="267"/>
      <c r="AJ97" s="267"/>
      <c r="AK97" s="267"/>
      <c r="AL97" s="267"/>
      <c r="AM97" s="267"/>
      <c r="AQ97" s="151"/>
      <c r="AR97" s="152"/>
      <c r="AS97" s="152"/>
      <c r="AT97" s="152"/>
      <c r="AU97" s="152"/>
      <c r="AV97" s="54">
        <f>'Cod Mecc ISTITUTI'!A87</f>
        <v>0</v>
      </c>
      <c r="AW97" s="149" t="str">
        <f>'Classi Conc'!A91</f>
        <v>C140</v>
      </c>
    </row>
    <row r="98" spans="1:53" ht="7.5" customHeight="1">
      <c r="A98" s="361" t="s">
        <v>196</v>
      </c>
      <c r="B98" s="361"/>
      <c r="C98" s="361"/>
      <c r="D98" s="361"/>
      <c r="E98" s="361"/>
      <c r="F98" s="361"/>
      <c r="G98" s="361"/>
      <c r="H98" s="361"/>
      <c r="I98" s="361"/>
      <c r="J98" s="361"/>
      <c r="K98" s="361"/>
      <c r="L98" s="361"/>
      <c r="M98" s="361"/>
      <c r="N98" s="361"/>
      <c r="O98" s="361"/>
      <c r="P98" s="361"/>
      <c r="Q98" s="361"/>
      <c r="R98" s="361"/>
      <c r="S98" s="361"/>
      <c r="T98" s="361"/>
      <c r="U98" s="361"/>
      <c r="V98" s="361"/>
      <c r="W98" s="361"/>
      <c r="X98" s="361"/>
      <c r="Y98" s="361"/>
      <c r="Z98" s="361"/>
      <c r="AA98" s="361"/>
      <c r="AB98" s="361"/>
      <c r="AC98" s="361"/>
      <c r="AD98" s="361"/>
      <c r="AE98" s="361"/>
      <c r="AF98" s="361"/>
      <c r="AG98" s="361"/>
      <c r="AH98" s="361"/>
      <c r="AI98" s="361"/>
      <c r="AJ98" s="361"/>
      <c r="AK98" s="361"/>
      <c r="AL98" s="361"/>
      <c r="AM98" s="361"/>
      <c r="AQ98" s="157"/>
      <c r="AR98" s="154"/>
      <c r="AS98" s="154"/>
      <c r="AT98" s="154"/>
      <c r="AU98" s="154"/>
      <c r="AV98" s="54">
        <f>'Cod Mecc ISTITUTI'!A88</f>
        <v>0</v>
      </c>
      <c r="AW98" s="149" t="str">
        <f>'Classi Conc'!A92</f>
        <v>C150</v>
      </c>
      <c r="AX98" s="155"/>
      <c r="AY98" s="155"/>
      <c r="AZ98" s="155"/>
      <c r="BA98" s="155"/>
    </row>
    <row r="99" spans="1:49" ht="13.5" customHeight="1">
      <c r="A99" s="361"/>
      <c r="B99" s="361"/>
      <c r="C99" s="361"/>
      <c r="D99" s="361"/>
      <c r="E99" s="361"/>
      <c r="F99" s="361"/>
      <c r="G99" s="361"/>
      <c r="H99" s="361"/>
      <c r="I99" s="361"/>
      <c r="J99" s="361"/>
      <c r="K99" s="361"/>
      <c r="L99" s="361"/>
      <c r="M99" s="361"/>
      <c r="N99" s="361"/>
      <c r="O99" s="361"/>
      <c r="P99" s="361"/>
      <c r="Q99" s="361"/>
      <c r="R99" s="361"/>
      <c r="S99" s="361"/>
      <c r="T99" s="361"/>
      <c r="U99" s="361"/>
      <c r="V99" s="361"/>
      <c r="W99" s="361"/>
      <c r="X99" s="361"/>
      <c r="Y99" s="361"/>
      <c r="Z99" s="361"/>
      <c r="AA99" s="361"/>
      <c r="AB99" s="361"/>
      <c r="AC99" s="361"/>
      <c r="AD99" s="361"/>
      <c r="AE99" s="361"/>
      <c r="AF99" s="361"/>
      <c r="AG99" s="361"/>
      <c r="AH99" s="361"/>
      <c r="AI99" s="361"/>
      <c r="AJ99" s="361"/>
      <c r="AK99" s="361"/>
      <c r="AL99" s="361"/>
      <c r="AM99" s="361"/>
      <c r="AN99" s="55"/>
      <c r="AQ99" s="151"/>
      <c r="AR99" s="152"/>
      <c r="AS99" s="152"/>
      <c r="AT99" s="152"/>
      <c r="AU99" s="152"/>
      <c r="AV99" s="54">
        <f>'Cod Mecc ISTITUTI'!A89</f>
        <v>0</v>
      </c>
      <c r="AW99" s="149" t="str">
        <f>'Classi Conc'!A93</f>
        <v>C160</v>
      </c>
    </row>
    <row r="100" spans="1:53" ht="13.5" customHeight="1">
      <c r="A100" s="361"/>
      <c r="B100" s="361"/>
      <c r="C100" s="361"/>
      <c r="D100" s="361"/>
      <c r="E100" s="361"/>
      <c r="F100" s="361"/>
      <c r="G100" s="361"/>
      <c r="H100" s="361"/>
      <c r="I100" s="361"/>
      <c r="J100" s="361"/>
      <c r="K100" s="361"/>
      <c r="L100" s="361"/>
      <c r="M100" s="361"/>
      <c r="N100" s="361"/>
      <c r="O100" s="361"/>
      <c r="P100" s="361"/>
      <c r="Q100" s="361"/>
      <c r="R100" s="361"/>
      <c r="S100" s="361"/>
      <c r="T100" s="361"/>
      <c r="U100" s="361"/>
      <c r="V100" s="361"/>
      <c r="W100" s="361"/>
      <c r="X100" s="361"/>
      <c r="Y100" s="361"/>
      <c r="Z100" s="361"/>
      <c r="AA100" s="361"/>
      <c r="AB100" s="361"/>
      <c r="AC100" s="361"/>
      <c r="AD100" s="361"/>
      <c r="AE100" s="361"/>
      <c r="AF100" s="361"/>
      <c r="AG100" s="361"/>
      <c r="AH100" s="361"/>
      <c r="AI100" s="361"/>
      <c r="AJ100" s="361"/>
      <c r="AK100" s="361"/>
      <c r="AL100" s="361"/>
      <c r="AM100" s="361"/>
      <c r="AQ100" s="157"/>
      <c r="AR100" s="154"/>
      <c r="AS100" s="154"/>
      <c r="AT100" s="154"/>
      <c r="AU100" s="154"/>
      <c r="AV100" s="54">
        <f>'Cod Mecc ISTITUTI'!A90</f>
        <v>0</v>
      </c>
      <c r="AW100" s="149" t="str">
        <f>'Classi Conc'!A94</f>
        <v>C170</v>
      </c>
      <c r="AX100" s="155"/>
      <c r="AY100" s="155"/>
      <c r="AZ100" s="155"/>
      <c r="BA100" s="155"/>
    </row>
    <row r="101" spans="1:49" ht="4.5" customHeight="1">
      <c r="A101" s="310"/>
      <c r="B101" s="310"/>
      <c r="C101" s="310"/>
      <c r="D101" s="310"/>
      <c r="E101" s="310"/>
      <c r="F101" s="310"/>
      <c r="G101" s="310"/>
      <c r="H101" s="310"/>
      <c r="I101" s="310"/>
      <c r="J101" s="310"/>
      <c r="K101" s="310"/>
      <c r="L101" s="310"/>
      <c r="M101" s="310"/>
      <c r="N101" s="310"/>
      <c r="O101" s="310"/>
      <c r="P101" s="310"/>
      <c r="Q101" s="310"/>
      <c r="R101" s="310"/>
      <c r="S101" s="310"/>
      <c r="T101" s="310"/>
      <c r="U101" s="310"/>
      <c r="V101" s="310"/>
      <c r="W101" s="310"/>
      <c r="X101" s="310"/>
      <c r="Y101" s="310"/>
      <c r="Z101" s="310"/>
      <c r="AA101" s="310"/>
      <c r="AB101" s="310"/>
      <c r="AC101" s="310"/>
      <c r="AD101" s="310"/>
      <c r="AE101" s="310"/>
      <c r="AF101" s="310"/>
      <c r="AG101" s="310"/>
      <c r="AH101" s="310"/>
      <c r="AI101" s="310"/>
      <c r="AJ101" s="310"/>
      <c r="AK101" s="310"/>
      <c r="AL101" s="310"/>
      <c r="AM101" s="310"/>
      <c r="AQ101" s="151"/>
      <c r="AR101" s="152"/>
      <c r="AS101" s="152"/>
      <c r="AT101" s="152"/>
      <c r="AU101" s="152"/>
      <c r="AV101" s="54">
        <f>'Cod Mecc ISTITUTI'!A91</f>
        <v>0</v>
      </c>
      <c r="AW101" s="149" t="str">
        <f>'Classi Conc'!A95</f>
        <v>C180</v>
      </c>
    </row>
    <row r="102" spans="1:53" ht="19.5" customHeight="1">
      <c r="A102" s="303"/>
      <c r="B102" s="304"/>
      <c r="C102" s="304"/>
      <c r="D102" s="304"/>
      <c r="E102" s="304"/>
      <c r="F102" s="304"/>
      <c r="G102" s="304"/>
      <c r="H102" s="304"/>
      <c r="I102" s="304"/>
      <c r="J102" s="304"/>
      <c r="K102" s="304"/>
      <c r="L102" s="304"/>
      <c r="M102" s="304"/>
      <c r="N102" s="304"/>
      <c r="O102" s="304"/>
      <c r="P102" s="304"/>
      <c r="Q102" s="304"/>
      <c r="R102" s="304"/>
      <c r="S102" s="304"/>
      <c r="T102" s="304"/>
      <c r="U102" s="305"/>
      <c r="V102" s="306">
        <f>IF(TRIM(A102)="","",IF(ISTEXT(A102),(VLOOKUP(A102,'CODICI '!A2:B29,2,FALSE))))</f>
      </c>
      <c r="W102" s="307"/>
      <c r="X102" s="307"/>
      <c r="Y102" s="307"/>
      <c r="Z102" s="307"/>
      <c r="AA102" s="307"/>
      <c r="AB102" s="307"/>
      <c r="AC102" s="307"/>
      <c r="AD102" s="307"/>
      <c r="AE102" s="307"/>
      <c r="AF102" s="307"/>
      <c r="AG102" s="307"/>
      <c r="AH102" s="307"/>
      <c r="AI102" s="307"/>
      <c r="AJ102" s="307"/>
      <c r="AK102" s="307"/>
      <c r="AL102" s="307"/>
      <c r="AM102" s="308"/>
      <c r="AQ102" s="157"/>
      <c r="AR102" s="154"/>
      <c r="AS102" s="154"/>
      <c r="AT102" s="154"/>
      <c r="AU102" s="154"/>
      <c r="AV102" s="54">
        <f>'Cod Mecc ISTITUTI'!A92</f>
        <v>0</v>
      </c>
      <c r="AW102" s="149" t="str">
        <f>'Classi Conc'!A96</f>
        <v>C190</v>
      </c>
      <c r="AX102" s="155"/>
      <c r="AY102" s="155"/>
      <c r="AZ102" s="155"/>
      <c r="BA102" s="155"/>
    </row>
    <row r="103" spans="1:49" ht="7.5" customHeight="1">
      <c r="A103" s="302" t="s">
        <v>176</v>
      </c>
      <c r="B103" s="302"/>
      <c r="C103" s="302"/>
      <c r="D103" s="302"/>
      <c r="E103" s="302"/>
      <c r="F103" s="302"/>
      <c r="G103" s="302"/>
      <c r="H103" s="302"/>
      <c r="I103" s="302"/>
      <c r="J103" s="302"/>
      <c r="K103" s="302"/>
      <c r="L103" s="302"/>
      <c r="M103" s="302"/>
      <c r="N103" s="302"/>
      <c r="O103" s="302"/>
      <c r="P103" s="302"/>
      <c r="Q103" s="302"/>
      <c r="R103" s="302"/>
      <c r="S103" s="302"/>
      <c r="T103" s="302"/>
      <c r="U103" s="302"/>
      <c r="V103" s="256" t="s">
        <v>177</v>
      </c>
      <c r="W103" s="256"/>
      <c r="X103" s="256"/>
      <c r="Y103" s="256"/>
      <c r="Z103" s="256"/>
      <c r="AA103" s="256"/>
      <c r="AB103" s="256"/>
      <c r="AC103" s="256"/>
      <c r="AD103" s="256"/>
      <c r="AE103" s="256"/>
      <c r="AF103" s="256"/>
      <c r="AG103" s="256"/>
      <c r="AH103" s="256"/>
      <c r="AI103" s="256"/>
      <c r="AJ103" s="256"/>
      <c r="AK103" s="256"/>
      <c r="AL103" s="256"/>
      <c r="AM103" s="256"/>
      <c r="AQ103" s="151"/>
      <c r="AR103" s="152"/>
      <c r="AS103" s="152"/>
      <c r="AT103" s="152"/>
      <c r="AU103" s="152"/>
      <c r="AV103" s="54">
        <f>'Cod Mecc ISTITUTI'!A93</f>
        <v>0</v>
      </c>
      <c r="AW103" s="149" t="str">
        <f>'Classi Conc'!A97</f>
        <v>C200</v>
      </c>
    </row>
    <row r="104" spans="43:53" ht="6.75" customHeight="1">
      <c r="AQ104" s="157"/>
      <c r="AR104" s="154"/>
      <c r="AS104" s="154"/>
      <c r="AT104" s="154"/>
      <c r="AU104" s="154"/>
      <c r="AV104" s="54">
        <f>'Cod Mecc ISTITUTI'!A94</f>
        <v>0</v>
      </c>
      <c r="AW104" s="149" t="str">
        <f>'Classi Conc'!A98</f>
        <v>C210</v>
      </c>
      <c r="AX104" s="155"/>
      <c r="AY104" s="155"/>
      <c r="AZ104" s="155"/>
      <c r="BA104" s="155"/>
    </row>
    <row r="105" spans="1:49" ht="13.5" customHeight="1">
      <c r="A105" s="245" t="s">
        <v>178</v>
      </c>
      <c r="B105" s="245"/>
      <c r="C105" s="246"/>
      <c r="D105" s="246"/>
      <c r="E105" s="246"/>
      <c r="F105" s="246"/>
      <c r="G105" s="246"/>
      <c r="H105" s="246"/>
      <c r="I105" s="246"/>
      <c r="J105" s="246"/>
      <c r="Y105" s="117" t="s">
        <v>179</v>
      </c>
      <c r="Z105" s="257"/>
      <c r="AA105" s="257"/>
      <c r="AB105" s="257"/>
      <c r="AC105" s="257"/>
      <c r="AD105" s="257"/>
      <c r="AE105" s="257"/>
      <c r="AF105" s="257"/>
      <c r="AG105" s="257"/>
      <c r="AH105" s="257"/>
      <c r="AQ105" s="151"/>
      <c r="AR105" s="152"/>
      <c r="AS105" s="152"/>
      <c r="AT105" s="152"/>
      <c r="AU105" s="152"/>
      <c r="AV105" s="54">
        <f>'Cod Mecc ISTITUTI'!A95</f>
        <v>0</v>
      </c>
      <c r="AW105" s="149" t="str">
        <f>'Classi Conc'!A99</f>
        <v>C220</v>
      </c>
    </row>
    <row r="106" spans="1:53" ht="9.75" customHeight="1" thickBot="1">
      <c r="A106" s="118"/>
      <c r="B106" s="118"/>
      <c r="C106" s="118"/>
      <c r="D106" s="118"/>
      <c r="E106" s="118"/>
      <c r="F106" s="118"/>
      <c r="G106" s="118"/>
      <c r="H106" s="118"/>
      <c r="I106" s="118"/>
      <c r="J106" s="118"/>
      <c r="K106" s="118"/>
      <c r="L106" s="118"/>
      <c r="M106" s="118"/>
      <c r="N106" s="118"/>
      <c r="O106" s="118"/>
      <c r="P106" s="118"/>
      <c r="Q106" s="118"/>
      <c r="R106" s="118"/>
      <c r="S106" s="118"/>
      <c r="T106" s="118"/>
      <c r="U106" s="118"/>
      <c r="V106" s="118"/>
      <c r="W106" s="118"/>
      <c r="X106" s="118"/>
      <c r="Y106" s="118"/>
      <c r="Z106" s="292" t="s">
        <v>180</v>
      </c>
      <c r="AA106" s="292"/>
      <c r="AB106" s="292"/>
      <c r="AC106" s="292"/>
      <c r="AD106" s="292"/>
      <c r="AE106" s="292"/>
      <c r="AF106" s="292"/>
      <c r="AG106" s="292"/>
      <c r="AH106" s="292"/>
      <c r="AI106" s="118"/>
      <c r="AJ106" s="119"/>
      <c r="AK106" s="119"/>
      <c r="AL106" s="119"/>
      <c r="AM106" s="119"/>
      <c r="AN106" s="119"/>
      <c r="AQ106" s="157"/>
      <c r="AR106" s="154"/>
      <c r="AS106" s="154"/>
      <c r="AT106" s="154"/>
      <c r="AU106" s="154"/>
      <c r="AV106" s="54">
        <f>'Cod Mecc ISTITUTI'!A96</f>
        <v>0</v>
      </c>
      <c r="AW106" s="149" t="str">
        <f>'Classi Conc'!A100</f>
        <v>C230</v>
      </c>
      <c r="AX106" s="155"/>
      <c r="AY106" s="155"/>
      <c r="AZ106" s="155"/>
      <c r="BA106" s="155"/>
    </row>
    <row r="107" spans="1:49" ht="13.5">
      <c r="A107" s="290" t="s">
        <v>181</v>
      </c>
      <c r="B107" s="291"/>
      <c r="C107" s="291"/>
      <c r="D107" s="291"/>
      <c r="E107" s="291"/>
      <c r="F107" s="291"/>
      <c r="G107" s="291"/>
      <c r="H107" s="291"/>
      <c r="I107" s="291"/>
      <c r="J107" s="291"/>
      <c r="K107" s="291"/>
      <c r="L107" s="291"/>
      <c r="M107" s="291"/>
      <c r="N107" s="291"/>
      <c r="O107" s="291"/>
      <c r="P107" s="291"/>
      <c r="Q107" s="291"/>
      <c r="R107" s="291"/>
      <c r="S107" s="291"/>
      <c r="T107" s="291"/>
      <c r="U107" s="291"/>
      <c r="V107" s="291"/>
      <c r="W107" s="291"/>
      <c r="X107" s="291"/>
      <c r="Y107" s="291"/>
      <c r="Z107" s="291"/>
      <c r="AA107" s="291"/>
      <c r="AB107" s="291"/>
      <c r="AC107" s="291"/>
      <c r="AD107" s="291"/>
      <c r="AE107" s="291"/>
      <c r="AF107" s="291"/>
      <c r="AG107" s="291"/>
      <c r="AH107" s="291"/>
      <c r="AI107" s="291"/>
      <c r="AJ107" s="291"/>
      <c r="AK107" s="291"/>
      <c r="AL107" s="291"/>
      <c r="AM107" s="291"/>
      <c r="AQ107" s="151"/>
      <c r="AR107" s="152"/>
      <c r="AS107" s="152"/>
      <c r="AT107" s="152"/>
      <c r="AU107" s="152"/>
      <c r="AV107" s="54">
        <f>'Cod Mecc ISTITUTI'!A97</f>
        <v>0</v>
      </c>
      <c r="AW107" s="149" t="str">
        <f>'Classi Conc'!A101</f>
        <v>C240</v>
      </c>
    </row>
    <row r="108" spans="1:55" s="2" customFormat="1" ht="9" customHeight="1">
      <c r="A108" s="120"/>
      <c r="B108" s="120"/>
      <c r="C108" s="120"/>
      <c r="D108" s="120"/>
      <c r="E108" s="259"/>
      <c r="F108" s="262" t="s">
        <v>183</v>
      </c>
      <c r="G108" s="263"/>
      <c r="H108" s="263"/>
      <c r="I108" s="120"/>
      <c r="J108" s="120"/>
      <c r="K108" s="120"/>
      <c r="L108" s="120"/>
      <c r="M108" s="120"/>
      <c r="N108" s="120"/>
      <c r="O108" s="120"/>
      <c r="P108" s="120"/>
      <c r="Q108" s="120"/>
      <c r="R108" s="120"/>
      <c r="S108" s="120"/>
      <c r="T108" s="120"/>
      <c r="U108" s="120"/>
      <c r="V108" s="120"/>
      <c r="W108" s="120"/>
      <c r="X108" s="120"/>
      <c r="Y108" s="120"/>
      <c r="Z108" s="120"/>
      <c r="AA108" s="120"/>
      <c r="AB108" s="120"/>
      <c r="AC108" s="120"/>
      <c r="AD108" s="120"/>
      <c r="AE108" s="120"/>
      <c r="AF108" s="120"/>
      <c r="AG108" s="120"/>
      <c r="AH108" s="120"/>
      <c r="AI108" s="120"/>
      <c r="AJ108" s="121"/>
      <c r="AK108" s="121"/>
      <c r="AL108" s="121"/>
      <c r="AM108" s="121"/>
      <c r="AN108" s="121"/>
      <c r="AO108" s="121"/>
      <c r="AP108" s="121"/>
      <c r="AQ108" s="157"/>
      <c r="AR108" s="154"/>
      <c r="AS108" s="154"/>
      <c r="AT108" s="154"/>
      <c r="AU108" s="154"/>
      <c r="AV108" s="54">
        <f>'Cod Mecc ISTITUTI'!A98</f>
        <v>0</v>
      </c>
      <c r="AW108" s="149" t="str">
        <f>'Classi Conc'!A102</f>
        <v>C250</v>
      </c>
      <c r="AX108" s="155"/>
      <c r="AY108" s="155"/>
      <c r="AZ108" s="155"/>
      <c r="BA108" s="155"/>
      <c r="BB108" s="166"/>
      <c r="BC108" s="167"/>
    </row>
    <row r="109" spans="1:49" ht="9.75" customHeight="1">
      <c r="A109" s="247" t="s">
        <v>182</v>
      </c>
      <c r="B109" s="247"/>
      <c r="C109" s="247"/>
      <c r="D109" s="247"/>
      <c r="E109" s="247"/>
      <c r="F109" s="247"/>
      <c r="G109" s="247"/>
      <c r="H109" s="247"/>
      <c r="I109" s="247"/>
      <c r="J109" s="247"/>
      <c r="K109" s="247"/>
      <c r="L109" s="247"/>
      <c r="M109" s="247"/>
      <c r="N109" s="247"/>
      <c r="O109" s="247"/>
      <c r="P109" s="247"/>
      <c r="Q109" s="247"/>
      <c r="R109" s="247"/>
      <c r="AQ109" s="151"/>
      <c r="AR109" s="152"/>
      <c r="AS109" s="152"/>
      <c r="AT109" s="152"/>
      <c r="AU109" s="152"/>
      <c r="AV109" s="54">
        <f>'Cod Mecc ISTITUTI'!A99</f>
        <v>0</v>
      </c>
      <c r="AW109" s="149" t="str">
        <f>'Classi Conc'!A103</f>
        <v>C260</v>
      </c>
    </row>
    <row r="110" spans="1:55" s="2" customFormat="1" ht="9" customHeight="1">
      <c r="A110" s="120"/>
      <c r="B110" s="120"/>
      <c r="C110" s="120"/>
      <c r="D110" s="120"/>
      <c r="E110" s="259"/>
      <c r="F110" s="262" t="s">
        <v>184</v>
      </c>
      <c r="G110" s="264"/>
      <c r="H110" s="264"/>
      <c r="I110" s="120"/>
      <c r="J110" s="120"/>
      <c r="K110" s="120"/>
      <c r="L110" s="120"/>
      <c r="M110" s="120"/>
      <c r="N110" s="120"/>
      <c r="O110" s="120"/>
      <c r="P110" s="120"/>
      <c r="Q110" s="120"/>
      <c r="R110" s="120"/>
      <c r="S110" s="120"/>
      <c r="T110" s="120"/>
      <c r="U110" s="120"/>
      <c r="V110" s="120"/>
      <c r="W110" s="120"/>
      <c r="X110" s="120"/>
      <c r="Y110" s="120"/>
      <c r="Z110" s="120"/>
      <c r="AA110" s="120"/>
      <c r="AB110" s="120"/>
      <c r="AC110" s="120"/>
      <c r="AD110" s="120"/>
      <c r="AE110" s="120"/>
      <c r="AF110" s="120"/>
      <c r="AG110" s="120"/>
      <c r="AH110" s="120"/>
      <c r="AI110" s="120"/>
      <c r="AJ110" s="121"/>
      <c r="AK110" s="121"/>
      <c r="AL110" s="121"/>
      <c r="AM110" s="121"/>
      <c r="AN110" s="121"/>
      <c r="AO110" s="121"/>
      <c r="AP110" s="121"/>
      <c r="AQ110" s="157"/>
      <c r="AR110" s="154"/>
      <c r="AS110" s="154"/>
      <c r="AT110" s="154"/>
      <c r="AU110" s="154"/>
      <c r="AV110" s="54">
        <f>'Cod Mecc ISTITUTI'!A100</f>
        <v>0</v>
      </c>
      <c r="AW110" s="149" t="str">
        <f>'Classi Conc'!A104</f>
        <v>C270</v>
      </c>
      <c r="AX110" s="155"/>
      <c r="AY110" s="155"/>
      <c r="AZ110" s="155"/>
      <c r="BA110" s="155"/>
      <c r="BB110" s="166"/>
      <c r="BC110" s="167"/>
    </row>
    <row r="111" spans="43:49" ht="6.75" customHeight="1">
      <c r="AQ111" s="151"/>
      <c r="AR111" s="152"/>
      <c r="AS111" s="152"/>
      <c r="AT111" s="152"/>
      <c r="AU111" s="152"/>
      <c r="AV111" s="54">
        <f>'Cod Mecc ISTITUTI'!A101</f>
        <v>0</v>
      </c>
      <c r="AW111" s="149" t="str">
        <f>'Classi Conc'!A105</f>
        <v>C280</v>
      </c>
    </row>
    <row r="112" spans="1:53" ht="9" customHeight="1">
      <c r="A112" s="120"/>
      <c r="B112" s="120"/>
      <c r="C112" s="120"/>
      <c r="D112" s="120"/>
      <c r="E112" s="259"/>
      <c r="F112" s="265" t="s">
        <v>185</v>
      </c>
      <c r="G112" s="266"/>
      <c r="H112" s="266"/>
      <c r="I112" s="266"/>
      <c r="J112" s="120"/>
      <c r="K112" s="120"/>
      <c r="L112" s="120"/>
      <c r="M112" s="120"/>
      <c r="N112" s="120"/>
      <c r="O112" s="120"/>
      <c r="P112" s="120"/>
      <c r="Q112" s="120"/>
      <c r="R112" s="120"/>
      <c r="AQ112" s="157"/>
      <c r="AR112" s="154"/>
      <c r="AS112" s="154"/>
      <c r="AT112" s="154"/>
      <c r="AU112" s="154"/>
      <c r="AV112" s="54">
        <f>'Cod Mecc ISTITUTI'!A102</f>
        <v>0</v>
      </c>
      <c r="AW112" s="149" t="str">
        <f>'Classi Conc'!A106</f>
        <v>C290</v>
      </c>
      <c r="AX112" s="155"/>
      <c r="AY112" s="155"/>
      <c r="AZ112" s="155"/>
      <c r="BA112" s="155"/>
    </row>
    <row r="113" spans="1:49" ht="12.75">
      <c r="A113" s="206" t="s">
        <v>112</v>
      </c>
      <c r="B113" s="206"/>
      <c r="C113" s="206"/>
      <c r="D113" s="206"/>
      <c r="E113" s="206"/>
      <c r="F113" s="206"/>
      <c r="G113" s="206"/>
      <c r="H113" s="206"/>
      <c r="I113" s="206"/>
      <c r="J113" s="206"/>
      <c r="K113" s="206"/>
      <c r="L113" s="206"/>
      <c r="M113" s="206"/>
      <c r="N113" s="206"/>
      <c r="O113" s="206"/>
      <c r="P113" s="206"/>
      <c r="Q113" s="206"/>
      <c r="R113" s="206"/>
      <c r="S113" s="206"/>
      <c r="T113" s="206"/>
      <c r="AQ113" s="151"/>
      <c r="AR113" s="152"/>
      <c r="AS113" s="152"/>
      <c r="AT113" s="152"/>
      <c r="AU113" s="152"/>
      <c r="AV113" s="54">
        <f>'Cod Mecc ISTITUTI'!A103</f>
        <v>0</v>
      </c>
      <c r="AW113" s="149" t="str">
        <f>'Classi Conc'!A107</f>
        <v>C300</v>
      </c>
    </row>
    <row r="114" spans="1:53" ht="9" customHeight="1">
      <c r="A114" s="120"/>
      <c r="B114" s="120"/>
      <c r="C114" s="120"/>
      <c r="D114" s="122"/>
      <c r="E114" s="259"/>
      <c r="F114" s="262" t="s">
        <v>186</v>
      </c>
      <c r="G114" s="263"/>
      <c r="H114" s="263"/>
      <c r="I114" s="263"/>
      <c r="J114" s="120"/>
      <c r="K114" s="120"/>
      <c r="L114" s="120"/>
      <c r="M114" s="120"/>
      <c r="N114" s="120"/>
      <c r="O114" s="120"/>
      <c r="P114" s="120"/>
      <c r="Q114" s="120"/>
      <c r="R114" s="120"/>
      <c r="AQ114" s="157"/>
      <c r="AR114" s="154"/>
      <c r="AS114" s="154"/>
      <c r="AT114" s="154"/>
      <c r="AU114" s="154"/>
      <c r="AV114" s="54">
        <f>'Cod Mecc ISTITUTI'!A104</f>
        <v>0</v>
      </c>
      <c r="AW114" s="149" t="str">
        <f>'Classi Conc'!A108</f>
        <v>C310</v>
      </c>
      <c r="AX114" s="155"/>
      <c r="AY114" s="155"/>
      <c r="AZ114" s="155"/>
      <c r="BA114" s="155"/>
    </row>
    <row r="115" spans="1:49" ht="12.75">
      <c r="A115" s="122" t="s">
        <v>113</v>
      </c>
      <c r="B115" s="122"/>
      <c r="C115" s="122"/>
      <c r="D115" s="122"/>
      <c r="E115" s="122"/>
      <c r="F115" s="122"/>
      <c r="G115" s="122"/>
      <c r="H115" s="122"/>
      <c r="I115" s="122"/>
      <c r="J115" s="122"/>
      <c r="K115" s="122"/>
      <c r="AQ115" s="151"/>
      <c r="AR115" s="152"/>
      <c r="AS115" s="152"/>
      <c r="AT115" s="152"/>
      <c r="AU115" s="152"/>
      <c r="AV115" s="54">
        <f>'Cod Mecc ISTITUTI'!A105</f>
        <v>0</v>
      </c>
      <c r="AW115" s="149" t="str">
        <f>'Classi Conc'!A109</f>
        <v>C320</v>
      </c>
    </row>
    <row r="116" spans="26:53" ht="9.75" customHeight="1">
      <c r="Z116" s="244" t="s">
        <v>187</v>
      </c>
      <c r="AA116" s="244"/>
      <c r="AB116" s="244"/>
      <c r="AC116" s="244"/>
      <c r="AD116" s="244"/>
      <c r="AE116" s="244"/>
      <c r="AF116" s="244"/>
      <c r="AG116" s="244"/>
      <c r="AH116" s="244"/>
      <c r="AQ116" s="157"/>
      <c r="AR116" s="154"/>
      <c r="AS116" s="154"/>
      <c r="AT116" s="154"/>
      <c r="AU116" s="154"/>
      <c r="AV116" s="54">
        <f>'Cod Mecc ISTITUTI'!A106</f>
        <v>0</v>
      </c>
      <c r="AW116" s="149" t="str">
        <f>'Classi Conc'!A110</f>
        <v>C330</v>
      </c>
      <c r="AX116" s="155"/>
      <c r="AY116" s="155"/>
      <c r="AZ116" s="155"/>
      <c r="BA116" s="155"/>
    </row>
    <row r="117" spans="1:49" ht="13.5">
      <c r="A117" s="245" t="s">
        <v>178</v>
      </c>
      <c r="B117" s="245"/>
      <c r="C117" s="246"/>
      <c r="D117" s="246"/>
      <c r="E117" s="246"/>
      <c r="F117" s="246"/>
      <c r="G117" s="246"/>
      <c r="H117" s="246"/>
      <c r="I117" s="246"/>
      <c r="J117" s="246"/>
      <c r="T117" s="45"/>
      <c r="U117" s="208"/>
      <c r="V117" s="45"/>
      <c r="W117" s="123"/>
      <c r="X117" s="123"/>
      <c r="Y117" s="123"/>
      <c r="Z117" s="257"/>
      <c r="AA117" s="257"/>
      <c r="AB117" s="257"/>
      <c r="AC117" s="257"/>
      <c r="AD117" s="257"/>
      <c r="AE117" s="257"/>
      <c r="AF117" s="257"/>
      <c r="AG117" s="257"/>
      <c r="AH117" s="257"/>
      <c r="AK117" s="170"/>
      <c r="AQ117" s="151"/>
      <c r="AR117" s="152"/>
      <c r="AS117" s="152"/>
      <c r="AT117" s="152"/>
      <c r="AU117" s="152"/>
      <c r="AV117" s="54">
        <f>'Cod Mecc ISTITUTI'!A107</f>
        <v>0</v>
      </c>
      <c r="AW117" s="149" t="str">
        <f>'Classi Conc'!A111</f>
        <v>C340</v>
      </c>
    </row>
    <row r="118" spans="26:53" ht="7.5" customHeight="1">
      <c r="Z118" s="256" t="s">
        <v>180</v>
      </c>
      <c r="AA118" s="256"/>
      <c r="AB118" s="256"/>
      <c r="AC118" s="256"/>
      <c r="AD118" s="256"/>
      <c r="AE118" s="256"/>
      <c r="AF118" s="256"/>
      <c r="AG118" s="256"/>
      <c r="AH118" s="256"/>
      <c r="AQ118" s="157"/>
      <c r="AR118" s="154"/>
      <c r="AS118" s="154"/>
      <c r="AT118" s="154"/>
      <c r="AU118" s="154"/>
      <c r="AV118" s="54">
        <f>'Cod Mecc ISTITUTI'!A108</f>
        <v>0</v>
      </c>
      <c r="AW118" s="149" t="str">
        <f>'Classi Conc'!A112</f>
        <v>C350</v>
      </c>
      <c r="AX118" s="155"/>
      <c r="AY118" s="155"/>
      <c r="AZ118" s="155"/>
      <c r="BA118" s="155"/>
    </row>
    <row r="119" spans="26:49" ht="7.5" customHeight="1">
      <c r="Z119" s="124"/>
      <c r="AA119" s="124"/>
      <c r="AB119" s="124"/>
      <c r="AC119" s="124"/>
      <c r="AD119" s="124"/>
      <c r="AE119" s="124"/>
      <c r="AF119" s="124"/>
      <c r="AG119" s="124"/>
      <c r="AH119" s="124"/>
      <c r="AQ119" s="151"/>
      <c r="AR119" s="152"/>
      <c r="AS119" s="152"/>
      <c r="AT119" s="152"/>
      <c r="AU119" s="152"/>
      <c r="AV119" s="54">
        <f>'Cod Mecc ISTITUTI'!A109</f>
        <v>0</v>
      </c>
      <c r="AW119" s="149" t="str">
        <f>'Classi Conc'!A113</f>
        <v>C360</v>
      </c>
    </row>
    <row r="120" spans="1:49" ht="18" customHeight="1">
      <c r="A120" s="288" t="s">
        <v>115</v>
      </c>
      <c r="B120" s="289"/>
      <c r="C120" s="289"/>
      <c r="D120" s="289"/>
      <c r="E120" s="289"/>
      <c r="F120" s="289"/>
      <c r="G120" s="289"/>
      <c r="H120" s="289"/>
      <c r="I120" s="289"/>
      <c r="J120" s="289"/>
      <c r="K120" s="289"/>
      <c r="L120" s="289"/>
      <c r="M120" s="289"/>
      <c r="N120" s="289"/>
      <c r="O120" s="289"/>
      <c r="P120" s="289"/>
      <c r="Q120" s="289"/>
      <c r="R120" s="289"/>
      <c r="S120" s="289"/>
      <c r="T120" s="289"/>
      <c r="U120" s="289"/>
      <c r="V120" s="289"/>
      <c r="W120" s="289"/>
      <c r="X120" s="289"/>
      <c r="Y120" s="289"/>
      <c r="Z120" s="289"/>
      <c r="AA120" s="289"/>
      <c r="AB120" s="289"/>
      <c r="AC120" s="289"/>
      <c r="AD120" s="289"/>
      <c r="AE120" s="289"/>
      <c r="AF120" s="289"/>
      <c r="AG120" s="289"/>
      <c r="AH120" s="289"/>
      <c r="AI120" s="289"/>
      <c r="AJ120" s="289"/>
      <c r="AK120" s="289"/>
      <c r="AL120" s="289"/>
      <c r="AM120" s="289"/>
      <c r="AQ120" s="151"/>
      <c r="AR120" s="152"/>
      <c r="AS120" s="152"/>
      <c r="AT120" s="152"/>
      <c r="AU120" s="152"/>
      <c r="AV120" s="54">
        <f>'Cod Mecc ISTITUTI'!A110</f>
        <v>0</v>
      </c>
      <c r="AW120" s="149" t="str">
        <f>'Classi Conc'!A114</f>
        <v>C370</v>
      </c>
    </row>
    <row r="121" spans="1:49" ht="12.75" customHeight="1">
      <c r="A121" s="289"/>
      <c r="B121" s="289"/>
      <c r="C121" s="289"/>
      <c r="D121" s="289"/>
      <c r="E121" s="289"/>
      <c r="F121" s="289"/>
      <c r="G121" s="289"/>
      <c r="H121" s="289"/>
      <c r="I121" s="289"/>
      <c r="J121" s="289"/>
      <c r="K121" s="289"/>
      <c r="L121" s="289"/>
      <c r="M121" s="289"/>
      <c r="N121" s="289"/>
      <c r="O121" s="289"/>
      <c r="P121" s="289"/>
      <c r="Q121" s="289"/>
      <c r="R121" s="289"/>
      <c r="S121" s="289"/>
      <c r="T121" s="289"/>
      <c r="U121" s="289"/>
      <c r="V121" s="289"/>
      <c r="W121" s="289"/>
      <c r="X121" s="289"/>
      <c r="Y121" s="289"/>
      <c r="Z121" s="289"/>
      <c r="AA121" s="289"/>
      <c r="AB121" s="289"/>
      <c r="AC121" s="289"/>
      <c r="AD121" s="289"/>
      <c r="AE121" s="289"/>
      <c r="AF121" s="289"/>
      <c r="AG121" s="289"/>
      <c r="AH121" s="289"/>
      <c r="AI121" s="289"/>
      <c r="AJ121" s="289"/>
      <c r="AK121" s="289"/>
      <c r="AL121" s="289"/>
      <c r="AM121" s="289"/>
      <c r="AQ121" s="151"/>
      <c r="AR121" s="152"/>
      <c r="AS121" s="152"/>
      <c r="AT121" s="152"/>
      <c r="AU121" s="152"/>
      <c r="AV121" s="54">
        <f>'Cod Mecc ISTITUTI'!A111</f>
        <v>0</v>
      </c>
      <c r="AW121" s="149" t="str">
        <f>'Classi Conc'!A115</f>
        <v>C380</v>
      </c>
    </row>
    <row r="122" spans="1:55" s="1" customFormat="1" ht="19.5" customHeight="1">
      <c r="A122" s="289"/>
      <c r="B122" s="289"/>
      <c r="C122" s="289"/>
      <c r="D122" s="289"/>
      <c r="E122" s="289"/>
      <c r="F122" s="289"/>
      <c r="G122" s="289"/>
      <c r="H122" s="289"/>
      <c r="I122" s="289"/>
      <c r="J122" s="289"/>
      <c r="K122" s="289"/>
      <c r="L122" s="289"/>
      <c r="M122" s="289"/>
      <c r="N122" s="289"/>
      <c r="O122" s="289"/>
      <c r="P122" s="289"/>
      <c r="Q122" s="289"/>
      <c r="R122" s="289"/>
      <c r="S122" s="289"/>
      <c r="T122" s="289"/>
      <c r="U122" s="289"/>
      <c r="V122" s="289"/>
      <c r="W122" s="289"/>
      <c r="X122" s="289"/>
      <c r="Y122" s="289"/>
      <c r="Z122" s="289"/>
      <c r="AA122" s="289"/>
      <c r="AB122" s="289"/>
      <c r="AC122" s="289"/>
      <c r="AD122" s="289"/>
      <c r="AE122" s="289"/>
      <c r="AF122" s="289"/>
      <c r="AG122" s="289"/>
      <c r="AH122" s="289"/>
      <c r="AI122" s="289"/>
      <c r="AJ122" s="289"/>
      <c r="AK122" s="289"/>
      <c r="AL122" s="289"/>
      <c r="AM122" s="289"/>
      <c r="AN122" s="53"/>
      <c r="AO122" s="53"/>
      <c r="AP122" s="53"/>
      <c r="AQ122" s="160"/>
      <c r="AR122" s="152"/>
      <c r="AS122" s="152"/>
      <c r="AT122" s="152"/>
      <c r="AU122" s="152"/>
      <c r="AV122" s="54">
        <f>'Cod Mecc ISTITUTI'!A112</f>
        <v>0</v>
      </c>
      <c r="AW122" s="149" t="str">
        <f>'Classi Conc'!A116</f>
        <v>C390</v>
      </c>
      <c r="AX122" s="149"/>
      <c r="AY122" s="149"/>
      <c r="AZ122" s="149"/>
      <c r="BA122" s="149"/>
      <c r="BB122" s="152"/>
      <c r="BC122" s="168"/>
    </row>
    <row r="123" spans="1:49" ht="0.75" customHeight="1">
      <c r="A123" s="289"/>
      <c r="B123" s="289"/>
      <c r="C123" s="289"/>
      <c r="D123" s="289"/>
      <c r="E123" s="289"/>
      <c r="F123" s="289"/>
      <c r="G123" s="289"/>
      <c r="H123" s="289"/>
      <c r="I123" s="289"/>
      <c r="J123" s="289"/>
      <c r="K123" s="289"/>
      <c r="L123" s="289"/>
      <c r="M123" s="289"/>
      <c r="N123" s="289"/>
      <c r="O123" s="289"/>
      <c r="P123" s="289"/>
      <c r="Q123" s="289"/>
      <c r="R123" s="289"/>
      <c r="S123" s="289"/>
      <c r="T123" s="289"/>
      <c r="U123" s="289"/>
      <c r="V123" s="289"/>
      <c r="W123" s="289"/>
      <c r="X123" s="289"/>
      <c r="Y123" s="289"/>
      <c r="Z123" s="289"/>
      <c r="AA123" s="289"/>
      <c r="AB123" s="289"/>
      <c r="AC123" s="289"/>
      <c r="AD123" s="289"/>
      <c r="AE123" s="289"/>
      <c r="AF123" s="289"/>
      <c r="AG123" s="289"/>
      <c r="AH123" s="289"/>
      <c r="AI123" s="289"/>
      <c r="AJ123" s="289"/>
      <c r="AK123" s="289"/>
      <c r="AL123" s="289"/>
      <c r="AM123" s="289"/>
      <c r="AQ123" s="151"/>
      <c r="AR123" s="152"/>
      <c r="AS123" s="152"/>
      <c r="AT123" s="152"/>
      <c r="AU123" s="152"/>
      <c r="AV123" s="54">
        <f>'Cod Mecc ISTITUTI'!A113</f>
        <v>0</v>
      </c>
      <c r="AW123" s="149" t="str">
        <f>'Classi Conc'!A117</f>
        <v>C400</v>
      </c>
    </row>
    <row r="124" spans="43:53" ht="12.75">
      <c r="AQ124" s="157"/>
      <c r="AR124" s="154"/>
      <c r="AS124" s="154"/>
      <c r="AT124" s="154"/>
      <c r="AU124" s="154"/>
      <c r="AV124" s="54">
        <f>'Cod Mecc ISTITUTI'!A114</f>
        <v>0</v>
      </c>
      <c r="AW124" s="149" t="str">
        <f>'Classi Conc'!A118</f>
        <v>C410</v>
      </c>
      <c r="AX124" s="155"/>
      <c r="AY124" s="155"/>
      <c r="AZ124" s="155"/>
      <c r="BA124" s="155"/>
    </row>
    <row r="125" spans="43:49" ht="12.75">
      <c r="AQ125" s="151"/>
      <c r="AR125" s="152"/>
      <c r="AS125" s="152"/>
      <c r="AT125" s="152"/>
      <c r="AU125" s="152"/>
      <c r="AV125" s="54">
        <f>'Cod Mecc ISTITUTI'!A115</f>
        <v>0</v>
      </c>
      <c r="AW125" s="149" t="str">
        <f>'Classi Conc'!A119</f>
        <v>C420</v>
      </c>
    </row>
    <row r="126" spans="43:53" ht="12.75">
      <c r="AQ126" s="157"/>
      <c r="AR126" s="154"/>
      <c r="AS126" s="154"/>
      <c r="AT126" s="154"/>
      <c r="AU126" s="154"/>
      <c r="AV126" s="54">
        <f>'Cod Mecc ISTITUTI'!A116</f>
        <v>0</v>
      </c>
      <c r="AW126" s="149" t="str">
        <f>'Classi Conc'!A120</f>
        <v>C430</v>
      </c>
      <c r="AX126" s="155"/>
      <c r="AY126" s="155"/>
      <c r="AZ126" s="155"/>
      <c r="BA126" s="155"/>
    </row>
    <row r="127" spans="43:49" ht="12.75">
      <c r="AQ127" s="151"/>
      <c r="AR127" s="152"/>
      <c r="AS127" s="152"/>
      <c r="AT127" s="152"/>
      <c r="AU127" s="152"/>
      <c r="AV127" s="54">
        <f>'Cod Mecc ISTITUTI'!A117</f>
        <v>0</v>
      </c>
      <c r="AW127" s="149" t="str">
        <f>'Classi Conc'!A121</f>
        <v>C440</v>
      </c>
    </row>
    <row r="128" spans="43:53" ht="12.75">
      <c r="AQ128" s="157"/>
      <c r="AR128" s="154"/>
      <c r="AS128" s="154"/>
      <c r="AT128" s="154"/>
      <c r="AU128" s="154"/>
      <c r="AV128" s="54">
        <f>'Cod Mecc ISTITUTI'!A118</f>
        <v>0</v>
      </c>
      <c r="AW128" s="149" t="str">
        <f>'Classi Conc'!A122</f>
        <v>C450</v>
      </c>
      <c r="AX128" s="155"/>
      <c r="AY128" s="155"/>
      <c r="AZ128" s="155"/>
      <c r="BA128" s="155"/>
    </row>
    <row r="129" spans="43:49" ht="12.75">
      <c r="AQ129" s="151"/>
      <c r="AR129" s="152"/>
      <c r="AS129" s="152"/>
      <c r="AT129" s="152"/>
      <c r="AU129" s="152"/>
      <c r="AV129" s="54">
        <f>'Cod Mecc ISTITUTI'!A119</f>
        <v>0</v>
      </c>
      <c r="AW129" s="149" t="str">
        <f>'Classi Conc'!A123</f>
        <v>C460</v>
      </c>
    </row>
    <row r="130" spans="43:53" ht="12.75">
      <c r="AQ130" s="157"/>
      <c r="AR130" s="154"/>
      <c r="AS130" s="154"/>
      <c r="AT130" s="154"/>
      <c r="AU130" s="154"/>
      <c r="AV130" s="54">
        <f>'Cod Mecc ISTITUTI'!A120</f>
        <v>0</v>
      </c>
      <c r="AW130" s="149" t="str">
        <f>'Classi Conc'!A124</f>
        <v>C470</v>
      </c>
      <c r="AX130" s="155"/>
      <c r="AY130" s="155"/>
      <c r="AZ130" s="155"/>
      <c r="BA130" s="155"/>
    </row>
    <row r="131" spans="43:49" ht="12.75">
      <c r="AQ131" s="151"/>
      <c r="AR131" s="152"/>
      <c r="AS131" s="152"/>
      <c r="AT131" s="152"/>
      <c r="AU131" s="152"/>
      <c r="AV131" s="54">
        <f>'Cod Mecc ISTITUTI'!A121</f>
        <v>0</v>
      </c>
      <c r="AW131" s="149" t="str">
        <f>'Classi Conc'!A125</f>
        <v>C480</v>
      </c>
    </row>
    <row r="132" spans="43:53" ht="12.75">
      <c r="AQ132" s="157"/>
      <c r="AR132" s="154"/>
      <c r="AS132" s="154"/>
      <c r="AT132" s="154"/>
      <c r="AU132" s="154"/>
      <c r="AV132" s="54">
        <f>'Cod Mecc ISTITUTI'!A122</f>
        <v>0</v>
      </c>
      <c r="AW132" s="149" t="str">
        <f>'Classi Conc'!A126</f>
        <v>C490</v>
      </c>
      <c r="AX132" s="155"/>
      <c r="AY132" s="155"/>
      <c r="AZ132" s="155"/>
      <c r="BA132" s="155"/>
    </row>
    <row r="133" spans="43:49" ht="12.75">
      <c r="AQ133" s="151"/>
      <c r="AR133" s="152"/>
      <c r="AS133" s="152"/>
      <c r="AT133" s="152"/>
      <c r="AU133" s="152"/>
      <c r="AV133" s="54">
        <f>'Cod Mecc ISTITUTI'!A123</f>
        <v>0</v>
      </c>
      <c r="AW133" s="149" t="str">
        <f>'Classi Conc'!A127</f>
        <v>C500</v>
      </c>
    </row>
    <row r="134" spans="43:53" ht="12.75">
      <c r="AQ134" s="157"/>
      <c r="AR134" s="154"/>
      <c r="AS134" s="154"/>
      <c r="AT134" s="154"/>
      <c r="AU134" s="154"/>
      <c r="AV134" s="54">
        <f>'Cod Mecc ISTITUTI'!A124</f>
        <v>0</v>
      </c>
      <c r="AW134" s="149" t="str">
        <f>'Classi Conc'!A128</f>
        <v>C510</v>
      </c>
      <c r="AX134" s="155"/>
      <c r="AY134" s="155"/>
      <c r="AZ134" s="155"/>
      <c r="BA134" s="155"/>
    </row>
    <row r="135" spans="43:49" ht="12.75">
      <c r="AQ135" s="151"/>
      <c r="AR135" s="152"/>
      <c r="AS135" s="152"/>
      <c r="AT135" s="152"/>
      <c r="AU135" s="152"/>
      <c r="AV135" s="54">
        <f>'Cod Mecc ISTITUTI'!A125</f>
        <v>0</v>
      </c>
      <c r="AW135" s="149" t="str">
        <f>'Classi Conc'!A129</f>
        <v>C520</v>
      </c>
    </row>
    <row r="136" spans="43:53" ht="12.75">
      <c r="AQ136" s="157"/>
      <c r="AR136" s="154"/>
      <c r="AS136" s="154"/>
      <c r="AT136" s="154"/>
      <c r="AU136" s="154"/>
      <c r="AV136" s="54">
        <f>'Cod Mecc ISTITUTI'!A126</f>
        <v>0</v>
      </c>
      <c r="AW136" s="149" t="str">
        <f>'Classi Conc'!A130</f>
        <v>C555</v>
      </c>
      <c r="AX136" s="155"/>
      <c r="AY136" s="155"/>
      <c r="AZ136" s="155"/>
      <c r="BA136" s="155"/>
    </row>
    <row r="137" spans="43:49" ht="12.75">
      <c r="AQ137" s="151"/>
      <c r="AR137" s="152"/>
      <c r="AS137" s="152"/>
      <c r="AT137" s="152"/>
      <c r="AU137" s="152"/>
      <c r="AV137" s="54">
        <f>'Cod Mecc ISTITUTI'!A127</f>
        <v>0</v>
      </c>
      <c r="AW137" s="149" t="str">
        <f>'Classi Conc'!A131</f>
        <v>D601</v>
      </c>
    </row>
    <row r="138" spans="43:53" ht="12.75">
      <c r="AQ138" s="157"/>
      <c r="AR138" s="154"/>
      <c r="AS138" s="154"/>
      <c r="AT138" s="154"/>
      <c r="AU138" s="154"/>
      <c r="AV138" s="54">
        <f>'Cod Mecc ISTITUTI'!A128</f>
        <v>0</v>
      </c>
      <c r="AW138" s="149" t="str">
        <f>'Classi Conc'!A132</f>
        <v>D602</v>
      </c>
      <c r="AX138" s="155"/>
      <c r="AY138" s="155"/>
      <c r="AZ138" s="155"/>
      <c r="BA138" s="155"/>
    </row>
    <row r="139" spans="43:49" ht="12.75">
      <c r="AQ139" s="151"/>
      <c r="AR139" s="152"/>
      <c r="AS139" s="152"/>
      <c r="AT139" s="152"/>
      <c r="AU139" s="152"/>
      <c r="AV139" s="54">
        <f>'Cod Mecc ISTITUTI'!A129</f>
        <v>0</v>
      </c>
      <c r="AW139" s="149" t="str">
        <f>'Classi Conc'!A133</f>
        <v>D603</v>
      </c>
    </row>
    <row r="140" spans="43:53" ht="12.75">
      <c r="AQ140" s="157"/>
      <c r="AR140" s="154"/>
      <c r="AS140" s="154"/>
      <c r="AT140" s="154"/>
      <c r="AU140" s="154"/>
      <c r="AV140" s="54">
        <f>'Cod Mecc ISTITUTI'!A130</f>
        <v>0</v>
      </c>
      <c r="AW140" s="149" t="str">
        <f>'Classi Conc'!A134</f>
        <v>D604</v>
      </c>
      <c r="AX140" s="155"/>
      <c r="AY140" s="155"/>
      <c r="AZ140" s="155"/>
      <c r="BA140" s="155"/>
    </row>
    <row r="141" spans="43:49" ht="12.75">
      <c r="AQ141" s="151"/>
      <c r="AR141" s="152"/>
      <c r="AS141" s="152"/>
      <c r="AT141" s="152"/>
      <c r="AU141" s="152"/>
      <c r="AV141" s="54">
        <f>'Cod Mecc ISTITUTI'!A131</f>
        <v>0</v>
      </c>
      <c r="AW141" s="149" t="str">
        <f>'Classi Conc'!A135</f>
        <v>D605</v>
      </c>
    </row>
    <row r="142" spans="43:53" ht="12.75">
      <c r="AQ142" s="157"/>
      <c r="AR142" s="154"/>
      <c r="AS142" s="154"/>
      <c r="AT142" s="154"/>
      <c r="AU142" s="154"/>
      <c r="AV142" s="155"/>
      <c r="AW142" s="149" t="str">
        <f>'Classi Conc'!A136</f>
        <v>D606</v>
      </c>
      <c r="AX142" s="155"/>
      <c r="AY142" s="155"/>
      <c r="AZ142" s="155"/>
      <c r="BA142" s="155"/>
    </row>
    <row r="143" spans="43:49" ht="12.75">
      <c r="AQ143" s="151"/>
      <c r="AR143" s="152"/>
      <c r="AS143" s="152"/>
      <c r="AT143" s="152"/>
      <c r="AU143" s="152"/>
      <c r="AW143" s="149" t="str">
        <f>'Classi Conc'!A137</f>
        <v>D607</v>
      </c>
    </row>
    <row r="144" spans="43:53" ht="12.75">
      <c r="AQ144" s="157"/>
      <c r="AR144" s="154"/>
      <c r="AS144" s="154"/>
      <c r="AT144" s="154"/>
      <c r="AU144" s="154"/>
      <c r="AV144" s="155"/>
      <c r="AW144" s="149" t="str">
        <f>'Classi Conc'!A138</f>
        <v>D608</v>
      </c>
      <c r="AX144" s="155"/>
      <c r="AY144" s="155"/>
      <c r="AZ144" s="155"/>
      <c r="BA144" s="155"/>
    </row>
    <row r="145" spans="43:49" ht="12.75">
      <c r="AQ145" s="151"/>
      <c r="AR145" s="152"/>
      <c r="AS145" s="152"/>
      <c r="AT145" s="152"/>
      <c r="AU145" s="152"/>
      <c r="AW145" s="149" t="str">
        <f>'Classi Conc'!A139</f>
        <v>D609</v>
      </c>
    </row>
    <row r="146" spans="43:53" ht="12.75">
      <c r="AQ146" s="157"/>
      <c r="AR146" s="154"/>
      <c r="AS146" s="154"/>
      <c r="AT146" s="154"/>
      <c r="AU146" s="154"/>
      <c r="AV146" s="155"/>
      <c r="AW146" s="149" t="str">
        <f>'Classi Conc'!A140</f>
        <v>D610</v>
      </c>
      <c r="AX146" s="155"/>
      <c r="AY146" s="155"/>
      <c r="AZ146" s="155"/>
      <c r="BA146" s="155"/>
    </row>
    <row r="147" spans="43:49" ht="12.75">
      <c r="AQ147" s="151"/>
      <c r="AR147" s="152"/>
      <c r="AS147" s="152"/>
      <c r="AT147" s="152"/>
      <c r="AU147" s="152"/>
      <c r="AW147" s="149" t="str">
        <f>'Classi Conc'!A141</f>
        <v>D611</v>
      </c>
    </row>
    <row r="148" spans="43:53" ht="12.75">
      <c r="AQ148" s="157"/>
      <c r="AR148" s="154"/>
      <c r="AS148" s="154"/>
      <c r="AT148" s="154"/>
      <c r="AU148" s="154"/>
      <c r="AV148" s="155"/>
      <c r="AW148" s="149" t="str">
        <f>'Classi Conc'!A142</f>
        <v>D612</v>
      </c>
      <c r="AX148" s="155"/>
      <c r="AY148" s="155"/>
      <c r="AZ148" s="155"/>
      <c r="BA148" s="155"/>
    </row>
    <row r="149" spans="43:49" ht="12.75">
      <c r="AQ149" s="151"/>
      <c r="AR149" s="152"/>
      <c r="AS149" s="152"/>
      <c r="AT149" s="152"/>
      <c r="AU149" s="152"/>
      <c r="AW149" s="149" t="str">
        <f>'Classi Conc'!A143</f>
        <v>D613</v>
      </c>
    </row>
    <row r="150" spans="43:53" ht="12.75">
      <c r="AQ150" s="157"/>
      <c r="AR150" s="154"/>
      <c r="AS150" s="154"/>
      <c r="AT150" s="154"/>
      <c r="AU150" s="154"/>
      <c r="AV150" s="155"/>
      <c r="AW150" s="149" t="str">
        <f>'Classi Conc'!A144</f>
        <v>D614</v>
      </c>
      <c r="AX150" s="155"/>
      <c r="AY150" s="155"/>
      <c r="AZ150" s="155"/>
      <c r="BA150" s="155"/>
    </row>
    <row r="151" spans="43:49" ht="12.75">
      <c r="AQ151" s="151"/>
      <c r="AR151" s="152"/>
      <c r="AS151" s="152"/>
      <c r="AT151" s="152"/>
      <c r="AU151" s="152"/>
      <c r="AW151" s="149" t="str">
        <f>'Classi Conc'!A145</f>
        <v>D615</v>
      </c>
    </row>
    <row r="152" spans="43:53" ht="12.75">
      <c r="AQ152" s="157"/>
      <c r="AR152" s="154"/>
      <c r="AS152" s="154"/>
      <c r="AT152" s="154"/>
      <c r="AU152" s="154"/>
      <c r="AV152" s="155"/>
      <c r="AW152" s="149" t="str">
        <f>'Classi Conc'!A146</f>
        <v>D616</v>
      </c>
      <c r="AX152" s="155"/>
      <c r="AY152" s="155"/>
      <c r="AZ152" s="155"/>
      <c r="BA152" s="155"/>
    </row>
    <row r="153" spans="43:49" ht="12.75">
      <c r="AQ153" s="151"/>
      <c r="AR153" s="152"/>
      <c r="AS153" s="152"/>
      <c r="AT153" s="152"/>
      <c r="AU153" s="152"/>
      <c r="AW153" s="149" t="str">
        <f>'Classi Conc'!A147</f>
        <v>D617</v>
      </c>
    </row>
    <row r="154" spans="43:53" ht="12.75">
      <c r="AQ154" s="157"/>
      <c r="AR154" s="154"/>
      <c r="AS154" s="154"/>
      <c r="AT154" s="154"/>
      <c r="AU154" s="154"/>
      <c r="AV154" s="155"/>
      <c r="AW154" s="149" t="str">
        <f>'Classi Conc'!A148</f>
        <v>D618</v>
      </c>
      <c r="AX154" s="155"/>
      <c r="AY154" s="155"/>
      <c r="AZ154" s="155"/>
      <c r="BA154" s="155"/>
    </row>
    <row r="155" spans="43:49" ht="12.75">
      <c r="AQ155" s="151"/>
      <c r="AR155" s="152"/>
      <c r="AS155" s="152"/>
      <c r="AT155" s="152"/>
      <c r="AU155" s="152"/>
      <c r="AW155" s="149" t="str">
        <f>'Classi Conc'!A149</f>
        <v>D619</v>
      </c>
    </row>
    <row r="156" spans="43:53" ht="12.75">
      <c r="AQ156" s="157"/>
      <c r="AR156" s="154"/>
      <c r="AS156" s="154"/>
      <c r="AT156" s="154"/>
      <c r="AU156" s="154"/>
      <c r="AV156" s="155"/>
      <c r="AW156" s="149" t="str">
        <f>'Classi Conc'!A150</f>
        <v>D620</v>
      </c>
      <c r="AX156" s="155"/>
      <c r="AY156" s="155"/>
      <c r="AZ156" s="155"/>
      <c r="BA156" s="155"/>
    </row>
    <row r="157" spans="43:49" ht="12.75">
      <c r="AQ157" s="151"/>
      <c r="AR157" s="152"/>
      <c r="AS157" s="152"/>
      <c r="AT157" s="152"/>
      <c r="AU157" s="152"/>
      <c r="AW157" s="149" t="str">
        <f>'Classi Conc'!A151</f>
        <v>D621</v>
      </c>
    </row>
    <row r="158" spans="43:53" ht="12.75">
      <c r="AQ158" s="157"/>
      <c r="AR158" s="154"/>
      <c r="AS158" s="154"/>
      <c r="AT158" s="154"/>
      <c r="AU158" s="154"/>
      <c r="AV158" s="155"/>
      <c r="AW158" s="149" t="str">
        <f>'Classi Conc'!A152</f>
        <v>D622</v>
      </c>
      <c r="AX158" s="155"/>
      <c r="AY158" s="155"/>
      <c r="AZ158" s="155"/>
      <c r="BA158" s="155"/>
    </row>
    <row r="159" spans="43:49" ht="12.75">
      <c r="AQ159" s="151"/>
      <c r="AR159" s="152"/>
      <c r="AS159" s="152"/>
      <c r="AT159" s="152"/>
      <c r="AU159" s="152"/>
      <c r="AW159" s="149" t="str">
        <f>'Classi Conc'!A153</f>
        <v>n/d</v>
      </c>
    </row>
    <row r="160" spans="43:49" ht="12.75">
      <c r="AQ160" s="151"/>
      <c r="AR160" s="152"/>
      <c r="AS160" s="152"/>
      <c r="AT160" s="152"/>
      <c r="AU160" s="152"/>
      <c r="AW160" s="149" t="str">
        <f>'Classi Conc'!A154</f>
        <v>n/d</v>
      </c>
    </row>
    <row r="161" spans="43:49" ht="12.75">
      <c r="AQ161" s="151"/>
      <c r="AR161" s="152"/>
      <c r="AS161" s="152"/>
      <c r="AT161" s="152"/>
      <c r="AU161" s="152"/>
      <c r="AW161" s="149" t="str">
        <f>'Classi Conc'!A155</f>
        <v>n/d</v>
      </c>
    </row>
    <row r="162" spans="43:49" ht="12.75">
      <c r="AQ162" s="160"/>
      <c r="AR162" s="152"/>
      <c r="AS162" s="152"/>
      <c r="AT162" s="152"/>
      <c r="AU162" s="152"/>
      <c r="AW162" s="149" t="str">
        <f>'Classi Conc'!A156</f>
        <v>n/d</v>
      </c>
    </row>
    <row r="163" spans="43:49" ht="12.75">
      <c r="AQ163" s="151"/>
      <c r="AR163" s="152"/>
      <c r="AS163" s="152"/>
      <c r="AT163" s="152"/>
      <c r="AU163" s="152"/>
      <c r="AV163" s="54"/>
      <c r="AW163" s="149" t="str">
        <f>'Classi Conc'!A157</f>
        <v>n/d</v>
      </c>
    </row>
    <row r="164" spans="43:53" ht="12.75">
      <c r="AQ164" s="157"/>
      <c r="AR164" s="154"/>
      <c r="AS164" s="154"/>
      <c r="AT164" s="154"/>
      <c r="AU164" s="154"/>
      <c r="AV164" s="155"/>
      <c r="AW164" s="149" t="str">
        <f>'Classi Conc'!A158</f>
        <v>n/d</v>
      </c>
      <c r="AX164" s="155"/>
      <c r="AY164" s="155"/>
      <c r="AZ164" s="155"/>
      <c r="BA164" s="155"/>
    </row>
    <row r="165" spans="43:49" ht="12.75">
      <c r="AQ165" s="151"/>
      <c r="AR165" s="152"/>
      <c r="AS165" s="152"/>
      <c r="AT165" s="152"/>
      <c r="AU165" s="152"/>
      <c r="AW165" s="149" t="str">
        <f>'Classi Conc'!A159</f>
        <v>n/d</v>
      </c>
    </row>
    <row r="166" spans="43:53" ht="12.75">
      <c r="AQ166" s="157"/>
      <c r="AR166" s="154"/>
      <c r="AS166" s="154"/>
      <c r="AT166" s="154"/>
      <c r="AU166" s="154"/>
      <c r="AV166" s="155"/>
      <c r="AW166" s="149" t="str">
        <f>'Classi Conc'!A160</f>
        <v>end</v>
      </c>
      <c r="AX166" s="155"/>
      <c r="AY166" s="155"/>
      <c r="AZ166" s="155"/>
      <c r="BA166" s="155"/>
    </row>
    <row r="167" spans="43:49" ht="12.75">
      <c r="AQ167" s="151"/>
      <c r="AR167" s="152"/>
      <c r="AS167" s="152"/>
      <c r="AT167" s="152"/>
      <c r="AU167" s="152"/>
      <c r="AW167" s="149">
        <f>'Classi Conc'!A161</f>
        <v>0</v>
      </c>
    </row>
  </sheetData>
  <sheetProtection password="F2E5" sheet="1" selectLockedCells="1"/>
  <mergeCells count="169">
    <mergeCell ref="AH72:AJ72"/>
    <mergeCell ref="AJ71:AK71"/>
    <mergeCell ref="AH73:AK73"/>
    <mergeCell ref="AH76:AK76"/>
    <mergeCell ref="AN73:AN74"/>
    <mergeCell ref="AH80:AI80"/>
    <mergeCell ref="AH77:AI77"/>
    <mergeCell ref="AH74:AI74"/>
    <mergeCell ref="AH79:AK79"/>
    <mergeCell ref="AJ92:AL92"/>
    <mergeCell ref="AF71:AG71"/>
    <mergeCell ref="AF74:AG74"/>
    <mergeCell ref="AF77:AG77"/>
    <mergeCell ref="AF80:AG80"/>
    <mergeCell ref="AF83:AG83"/>
    <mergeCell ref="AH82:AK82"/>
    <mergeCell ref="AL77:AL84"/>
    <mergeCell ref="AL70:AL76"/>
    <mergeCell ref="AH70:AK70"/>
    <mergeCell ref="A98:AM101"/>
    <mergeCell ref="A28:AC30"/>
    <mergeCell ref="AD59:AH59"/>
    <mergeCell ref="AI59:AJ59"/>
    <mergeCell ref="AK59:AL59"/>
    <mergeCell ref="AD47:AH47"/>
    <mergeCell ref="AK47:AL47"/>
    <mergeCell ref="AI47:AJ47"/>
    <mergeCell ref="A31:AC33"/>
    <mergeCell ref="AI32:AJ32"/>
    <mergeCell ref="A79:AC81"/>
    <mergeCell ref="AD80:AE80"/>
    <mergeCell ref="A40:AC42"/>
    <mergeCell ref="A70:AC72"/>
    <mergeCell ref="AD71:AE71"/>
    <mergeCell ref="AD56:AE56"/>
    <mergeCell ref="A64:AC66"/>
    <mergeCell ref="AD65:AE65"/>
    <mergeCell ref="A76:AC78"/>
    <mergeCell ref="AD77:AE77"/>
    <mergeCell ref="A8:B8"/>
    <mergeCell ref="AI10:AL10"/>
    <mergeCell ref="A18:G18"/>
    <mergeCell ref="AI11:AL11"/>
    <mergeCell ref="D8:E8"/>
    <mergeCell ref="AD12:AE12"/>
    <mergeCell ref="AD13:AE13"/>
    <mergeCell ref="F13:AB13"/>
    <mergeCell ref="E12:AB12"/>
    <mergeCell ref="F9:AB9"/>
    <mergeCell ref="A73:AC75"/>
    <mergeCell ref="AD74:AE74"/>
    <mergeCell ref="AK68:AL68"/>
    <mergeCell ref="AI35:AJ35"/>
    <mergeCell ref="AK35:AL35"/>
    <mergeCell ref="A43:AC45"/>
    <mergeCell ref="A67:AC69"/>
    <mergeCell ref="AD68:AE68"/>
    <mergeCell ref="AF68:AG68"/>
    <mergeCell ref="AI68:AJ68"/>
    <mergeCell ref="A20:AC21"/>
    <mergeCell ref="A24:AC24"/>
    <mergeCell ref="AK38:AL38"/>
    <mergeCell ref="AI41:AJ41"/>
    <mergeCell ref="AD22:AH23"/>
    <mergeCell ref="AI22:AM23"/>
    <mergeCell ref="A25:AC27"/>
    <mergeCell ref="AK32:AL32"/>
    <mergeCell ref="AK41:AL41"/>
    <mergeCell ref="AI38:AJ38"/>
    <mergeCell ref="A55:AC57"/>
    <mergeCell ref="A52:AC54"/>
    <mergeCell ref="A37:AC39"/>
    <mergeCell ref="A34:AC36"/>
    <mergeCell ref="AK26:AL26"/>
    <mergeCell ref="AI26:AJ26"/>
    <mergeCell ref="AI29:AJ29"/>
    <mergeCell ref="AK29:AL29"/>
    <mergeCell ref="AF35:AG35"/>
    <mergeCell ref="AF38:AG38"/>
    <mergeCell ref="AF41:AG41"/>
    <mergeCell ref="AF44:AG44"/>
    <mergeCell ref="AI53:AJ53"/>
    <mergeCell ref="AK53:AL53"/>
    <mergeCell ref="AF56:AG56"/>
    <mergeCell ref="AI56:AJ56"/>
    <mergeCell ref="AK56:AL56"/>
    <mergeCell ref="AF53:AG53"/>
    <mergeCell ref="AD53:AE53"/>
    <mergeCell ref="AD26:AE26"/>
    <mergeCell ref="AD29:AE29"/>
    <mergeCell ref="AD32:AE32"/>
    <mergeCell ref="AD35:AE35"/>
    <mergeCell ref="AD38:AE38"/>
    <mergeCell ref="AD41:AE41"/>
    <mergeCell ref="AF65:AG65"/>
    <mergeCell ref="AI65:AJ65"/>
    <mergeCell ref="AK65:AL65"/>
    <mergeCell ref="AD89:AH89"/>
    <mergeCell ref="AI89:AJ89"/>
    <mergeCell ref="AK89:AL89"/>
    <mergeCell ref="AI86:AJ86"/>
    <mergeCell ref="AK86:AL86"/>
    <mergeCell ref="AI67:AM67"/>
    <mergeCell ref="AH71:AI71"/>
    <mergeCell ref="Z106:AH106"/>
    <mergeCell ref="A82:AC84"/>
    <mergeCell ref="AD83:AE83"/>
    <mergeCell ref="A103:U103"/>
    <mergeCell ref="A102:U102"/>
    <mergeCell ref="V102:AM102"/>
    <mergeCell ref="V103:AM103"/>
    <mergeCell ref="O97:Z97"/>
    <mergeCell ref="A85:AC87"/>
    <mergeCell ref="AF86:AG86"/>
    <mergeCell ref="C117:J117"/>
    <mergeCell ref="A109:R109"/>
    <mergeCell ref="AI64:AM64"/>
    <mergeCell ref="AJ74:AK74"/>
    <mergeCell ref="AJ77:AK77"/>
    <mergeCell ref="AJ83:AK83"/>
    <mergeCell ref="A107:AM107"/>
    <mergeCell ref="A105:B105"/>
    <mergeCell ref="C105:J105"/>
    <mergeCell ref="Z105:AH105"/>
    <mergeCell ref="O95:Z95"/>
    <mergeCell ref="AD86:AE86"/>
    <mergeCell ref="A120:AM123"/>
    <mergeCell ref="A62:AC62"/>
    <mergeCell ref="Z118:AH118"/>
    <mergeCell ref="Z117:AH117"/>
    <mergeCell ref="AJ80:AK80"/>
    <mergeCell ref="AH83:AI83"/>
    <mergeCell ref="Z116:AH116"/>
    <mergeCell ref="A117:B117"/>
    <mergeCell ref="F11:AD11"/>
    <mergeCell ref="A1:AM4"/>
    <mergeCell ref="A50:AC50"/>
    <mergeCell ref="AD44:AE44"/>
    <mergeCell ref="AI44:AJ44"/>
    <mergeCell ref="AK44:AL44"/>
    <mergeCell ref="AF26:AG26"/>
    <mergeCell ref="AF29:AG29"/>
    <mergeCell ref="AF32:AG32"/>
    <mergeCell ref="D6:H6"/>
    <mergeCell ref="K6:W6"/>
    <mergeCell ref="Y6:AK6"/>
    <mergeCell ref="F8:AB8"/>
    <mergeCell ref="K7:W7"/>
    <mergeCell ref="Y7:AK7"/>
    <mergeCell ref="F114:I114"/>
    <mergeCell ref="AM75:AN75"/>
    <mergeCell ref="AL8:AM8"/>
    <mergeCell ref="AH12:AL12"/>
    <mergeCell ref="N14:O14"/>
    <mergeCell ref="Q14:AN14"/>
    <mergeCell ref="A16:G16"/>
    <mergeCell ref="I16:V16"/>
    <mergeCell ref="X16:AL16"/>
    <mergeCell ref="F10:AD10"/>
    <mergeCell ref="I18:AL18"/>
    <mergeCell ref="F108:H108"/>
    <mergeCell ref="F110:H110"/>
    <mergeCell ref="F112:I112"/>
    <mergeCell ref="AB97:AM97"/>
    <mergeCell ref="AB95:AM95"/>
    <mergeCell ref="B97:M97"/>
    <mergeCell ref="A92:AH92"/>
    <mergeCell ref="A94:K94"/>
    <mergeCell ref="B95:M95"/>
  </mergeCells>
  <conditionalFormatting sqref="AN76">
    <cfRule type="cellIs" priority="6" dxfId="0" operator="lessThanOrEqual" stopIfTrue="1">
      <formula>10</formula>
    </cfRule>
  </conditionalFormatting>
  <conditionalFormatting sqref="F114:I114">
    <cfRule type="expression" priority="1" dxfId="0" stopIfTrue="1">
      <formula>IF(ISTEXT(E112),1,0)</formula>
    </cfRule>
    <cfRule type="colorScale" priority="5" dxfId="0">
      <colorScale>
        <cfvo type="min" val="0"/>
        <cfvo type="max"/>
        <color rgb="FFFF7128"/>
        <color rgb="FFFFEF9C"/>
      </colorScale>
    </cfRule>
  </conditionalFormatting>
  <conditionalFormatting sqref="F110:H110">
    <cfRule type="expression" priority="4" dxfId="0" stopIfTrue="1">
      <formula>IF(ISTEXT(E108),1,0)</formula>
    </cfRule>
  </conditionalFormatting>
  <conditionalFormatting sqref="F108:H108">
    <cfRule type="expression" priority="3" dxfId="1" stopIfTrue="1">
      <formula>IF(ISTEXT(E110),1,0)</formula>
    </cfRule>
  </conditionalFormatting>
  <conditionalFormatting sqref="F112:I112">
    <cfRule type="expression" priority="2" dxfId="0" stopIfTrue="1">
      <formula>IF(ISTEXT(E114),1,0)</formula>
    </cfRule>
  </conditionalFormatting>
  <dataValidations count="6">
    <dataValidation type="list" allowBlank="1" showInputMessage="1" showErrorMessage="1" sqref="N14:O14">
      <formula1>$AW$8:$AW$166</formula1>
    </dataValidation>
    <dataValidation type="list" allowBlank="1" showInputMessage="1" showErrorMessage="1" sqref="I16:V16">
      <formula1>$AV$12:$AV$85</formula1>
    </dataValidation>
    <dataValidation type="list" allowBlank="1" showInputMessage="1" showErrorMessage="1" sqref="A102:U102">
      <formula1>$AR$55:$AR$80</formula1>
    </dataValidation>
    <dataValidation type="list" allowBlank="1" showInputMessage="1" showErrorMessage="1" sqref="AF68:AG68 AF83:AG83">
      <formula1>$AQ$12:$AQ$14</formula1>
    </dataValidation>
    <dataValidation type="list" allowBlank="1" showInputMessage="1" showErrorMessage="1" sqref="AF86:AG86">
      <formula1>$AQ$12:$AQ$16</formula1>
    </dataValidation>
    <dataValidation type="list" allowBlank="1" showInputMessage="1" showErrorMessage="1" sqref="E108 E110 E114 E112">
      <formula1>$AS$19:$AS$20</formula1>
    </dataValidation>
  </dataValidations>
  <printOptions/>
  <pageMargins left="0.23" right="0.18" top="0.75" bottom="0.62" header="0.31" footer="0.36"/>
  <pageSetup horizontalDpi="600" verticalDpi="600" orientation="portrait" paperSize="9" r:id="rId1"/>
  <headerFooter alignWithMargins="0">
    <oddHeader>&amp;C&amp;"Arial,Grassetto"UFFICIO XIII - Ufficio scolastico di Vicenza&amp;"Arial,Normale"
&amp;R&amp;"Arial,Grassetto"ALL. J/11</oddHeader>
    <oddFooter>&amp;L
&amp;3ac&amp;R&amp;P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51"/>
  <sheetViews>
    <sheetView workbookViewId="0" topLeftCell="A1">
      <selection activeCell="E22" sqref="E22"/>
    </sheetView>
  </sheetViews>
  <sheetFormatPr defaultColWidth="9.140625" defaultRowHeight="12.75"/>
  <cols>
    <col min="1" max="1" width="3.140625" style="213" customWidth="1"/>
    <col min="2" max="14" width="9.140625" style="213" customWidth="1"/>
    <col min="15" max="15" width="11.140625" style="213" customWidth="1"/>
    <col min="16" max="16384" width="9.140625" style="213" customWidth="1"/>
  </cols>
  <sheetData>
    <row r="1" spans="1:15" ht="12.75">
      <c r="A1" s="210" t="s">
        <v>116</v>
      </c>
      <c r="B1" s="211"/>
      <c r="C1" s="211"/>
      <c r="D1" s="211"/>
      <c r="E1" s="211"/>
      <c r="F1" s="211"/>
      <c r="G1" s="211"/>
      <c r="H1" s="211"/>
      <c r="I1" s="211"/>
      <c r="J1" s="211"/>
      <c r="K1" s="211"/>
      <c r="L1" s="211"/>
      <c r="M1" s="211"/>
      <c r="N1" s="211"/>
      <c r="O1" s="212"/>
    </row>
    <row r="2" spans="1:15" ht="12.75">
      <c r="A2" s="214" t="s">
        <v>145</v>
      </c>
      <c r="B2" s="215"/>
      <c r="C2" s="215"/>
      <c r="D2" s="215"/>
      <c r="E2" s="215"/>
      <c r="F2" s="215"/>
      <c r="G2" s="215"/>
      <c r="H2" s="215"/>
      <c r="I2" s="215"/>
      <c r="J2" s="215"/>
      <c r="K2" s="215"/>
      <c r="L2" s="215"/>
      <c r="M2" s="215"/>
      <c r="N2" s="215"/>
      <c r="O2" s="216"/>
    </row>
    <row r="3" spans="1:15" ht="12.75">
      <c r="A3" s="217"/>
      <c r="B3" s="218"/>
      <c r="C3" s="218"/>
      <c r="D3" s="218"/>
      <c r="E3" s="218"/>
      <c r="F3" s="218"/>
      <c r="G3" s="218"/>
      <c r="H3" s="218"/>
      <c r="I3" s="218"/>
      <c r="J3" s="218"/>
      <c r="K3" s="218"/>
      <c r="L3" s="218"/>
      <c r="M3" s="218"/>
      <c r="N3" s="218"/>
      <c r="O3" s="219"/>
    </row>
    <row r="4" spans="1:15" ht="12.75">
      <c r="A4" s="217" t="s">
        <v>117</v>
      </c>
      <c r="B4" s="218" t="s">
        <v>146</v>
      </c>
      <c r="C4" s="218"/>
      <c r="D4" s="218"/>
      <c r="E4" s="218"/>
      <c r="F4" s="218"/>
      <c r="G4" s="218"/>
      <c r="H4" s="218"/>
      <c r="I4" s="218"/>
      <c r="J4" s="218"/>
      <c r="K4" s="218"/>
      <c r="L4" s="218"/>
      <c r="M4" s="218"/>
      <c r="N4" s="218"/>
      <c r="O4" s="219"/>
    </row>
    <row r="5" spans="1:15" ht="12.75">
      <c r="A5" s="217" t="s">
        <v>118</v>
      </c>
      <c r="B5" s="218" t="s">
        <v>147</v>
      </c>
      <c r="C5" s="218"/>
      <c r="D5" s="218"/>
      <c r="E5" s="218"/>
      <c r="F5" s="218"/>
      <c r="G5" s="218"/>
      <c r="H5" s="218"/>
      <c r="I5" s="218"/>
      <c r="J5" s="218"/>
      <c r="K5" s="218"/>
      <c r="L5" s="218"/>
      <c r="M5" s="218"/>
      <c r="N5" s="218"/>
      <c r="O5" s="219"/>
    </row>
    <row r="6" spans="1:2" ht="12.75">
      <c r="A6" s="213" t="s">
        <v>101</v>
      </c>
      <c r="B6" s="213" t="s">
        <v>103</v>
      </c>
    </row>
    <row r="7" spans="1:15" ht="12.75">
      <c r="A7" s="217" t="s">
        <v>102</v>
      </c>
      <c r="B7" s="218" t="s">
        <v>104</v>
      </c>
      <c r="C7" s="218"/>
      <c r="D7" s="218"/>
      <c r="E7" s="218"/>
      <c r="F7" s="218"/>
      <c r="G7" s="218"/>
      <c r="H7" s="218"/>
      <c r="I7" s="218"/>
      <c r="J7" s="218"/>
      <c r="K7" s="218"/>
      <c r="L7" s="218"/>
      <c r="M7" s="218"/>
      <c r="N7" s="218"/>
      <c r="O7" s="219"/>
    </row>
    <row r="8" spans="1:15" ht="12.75">
      <c r="A8" s="217" t="s">
        <v>122</v>
      </c>
      <c r="B8" s="218" t="s">
        <v>120</v>
      </c>
      <c r="C8" s="218"/>
      <c r="D8" s="218"/>
      <c r="E8" s="218"/>
      <c r="F8" s="218"/>
      <c r="G8" s="218"/>
      <c r="H8" s="218"/>
      <c r="I8" s="218"/>
      <c r="J8" s="218"/>
      <c r="K8" s="218"/>
      <c r="L8" s="218"/>
      <c r="M8" s="218"/>
      <c r="N8" s="218"/>
      <c r="O8" s="219"/>
    </row>
    <row r="9" spans="1:15" ht="12.75">
      <c r="A9" s="217" t="s">
        <v>148</v>
      </c>
      <c r="B9" s="218" t="s">
        <v>121</v>
      </c>
      <c r="C9" s="218"/>
      <c r="D9" s="218"/>
      <c r="E9" s="218"/>
      <c r="F9" s="218"/>
      <c r="G9" s="218"/>
      <c r="H9" s="218"/>
      <c r="I9" s="218"/>
      <c r="J9" s="218"/>
      <c r="K9" s="218"/>
      <c r="L9" s="218"/>
      <c r="M9" s="218"/>
      <c r="N9" s="218"/>
      <c r="O9" s="219"/>
    </row>
    <row r="10" spans="1:15" ht="12.75">
      <c r="A10" s="217"/>
      <c r="B10" s="218"/>
      <c r="C10" s="218"/>
      <c r="D10" s="218"/>
      <c r="E10" s="218"/>
      <c r="F10" s="218"/>
      <c r="G10" s="218"/>
      <c r="H10" s="218"/>
      <c r="I10" s="218"/>
      <c r="J10" s="218"/>
      <c r="K10" s="218"/>
      <c r="L10" s="218"/>
      <c r="M10" s="218"/>
      <c r="N10" s="218"/>
      <c r="O10" s="219"/>
    </row>
    <row r="11" spans="1:15" ht="12.75">
      <c r="A11" s="217" t="s">
        <v>105</v>
      </c>
      <c r="B11" s="218"/>
      <c r="C11" s="218"/>
      <c r="D11" s="218"/>
      <c r="E11" s="218"/>
      <c r="F11" s="218"/>
      <c r="G11" s="218"/>
      <c r="H11" s="218"/>
      <c r="I11" s="218"/>
      <c r="J11" s="218"/>
      <c r="K11" s="218"/>
      <c r="L11" s="218"/>
      <c r="M11" s="218"/>
      <c r="N11" s="218"/>
      <c r="O11" s="219"/>
    </row>
    <row r="12" spans="1:15" ht="12.75">
      <c r="A12" s="220" t="s">
        <v>106</v>
      </c>
      <c r="B12" s="218"/>
      <c r="C12" s="218"/>
      <c r="D12" s="218"/>
      <c r="E12" s="218"/>
      <c r="F12" s="218"/>
      <c r="G12" s="218"/>
      <c r="H12" s="218"/>
      <c r="I12" s="218"/>
      <c r="J12" s="218"/>
      <c r="K12" s="218"/>
      <c r="L12" s="218"/>
      <c r="M12" s="218"/>
      <c r="N12" s="218"/>
      <c r="O12" s="219"/>
    </row>
    <row r="13" spans="1:15" ht="12.75">
      <c r="A13" s="220"/>
      <c r="B13" s="218"/>
      <c r="C13" s="218"/>
      <c r="D13" s="218"/>
      <c r="E13" s="218"/>
      <c r="F13" s="218"/>
      <c r="G13" s="218"/>
      <c r="H13" s="218"/>
      <c r="I13" s="218"/>
      <c r="J13" s="218"/>
      <c r="K13" s="218"/>
      <c r="L13" s="218"/>
      <c r="M13" s="218"/>
      <c r="N13" s="218"/>
      <c r="O13" s="219"/>
    </row>
    <row r="14" spans="1:15" ht="12.75">
      <c r="A14" s="221"/>
      <c r="B14" s="222" t="s">
        <v>123</v>
      </c>
      <c r="C14" s="222"/>
      <c r="D14" s="222"/>
      <c r="E14" s="222"/>
      <c r="F14" s="222"/>
      <c r="G14" s="222"/>
      <c r="H14" s="222"/>
      <c r="I14" s="222"/>
      <c r="J14" s="222"/>
      <c r="K14" s="222"/>
      <c r="L14" s="222"/>
      <c r="M14" s="222"/>
      <c r="N14" s="222"/>
      <c r="O14" s="223"/>
    </row>
    <row r="15" spans="1:15" s="227" customFormat="1" ht="12.75">
      <c r="A15" s="224"/>
      <c r="B15" s="225"/>
      <c r="C15" s="225"/>
      <c r="D15" s="225"/>
      <c r="E15" s="225"/>
      <c r="F15" s="225"/>
      <c r="G15" s="225"/>
      <c r="H15" s="225"/>
      <c r="I15" s="225"/>
      <c r="J15" s="225"/>
      <c r="K15" s="225"/>
      <c r="L15" s="225"/>
      <c r="M15" s="225"/>
      <c r="N15" s="225"/>
      <c r="O15" s="226"/>
    </row>
    <row r="16" spans="1:15" s="230" customFormat="1" ht="12.75">
      <c r="A16" s="220" t="s">
        <v>124</v>
      </c>
      <c r="B16" s="228" t="s">
        <v>125</v>
      </c>
      <c r="C16" s="228"/>
      <c r="D16" s="228"/>
      <c r="E16" s="228"/>
      <c r="F16" s="228"/>
      <c r="G16" s="228"/>
      <c r="H16" s="228"/>
      <c r="I16" s="228"/>
      <c r="J16" s="228"/>
      <c r="K16" s="228"/>
      <c r="L16" s="228"/>
      <c r="M16" s="228"/>
      <c r="N16" s="228"/>
      <c r="O16" s="229"/>
    </row>
    <row r="17" spans="1:15" s="230" customFormat="1" ht="12.75">
      <c r="A17" s="220" t="s">
        <v>118</v>
      </c>
      <c r="B17" s="228" t="s">
        <v>126</v>
      </c>
      <c r="C17" s="228"/>
      <c r="D17" s="228"/>
      <c r="E17" s="228"/>
      <c r="F17" s="228"/>
      <c r="G17" s="228"/>
      <c r="H17" s="228"/>
      <c r="I17" s="228"/>
      <c r="J17" s="228"/>
      <c r="K17" s="228"/>
      <c r="L17" s="228"/>
      <c r="M17" s="228"/>
      <c r="N17" s="228"/>
      <c r="O17" s="229"/>
    </row>
    <row r="18" spans="1:15" s="230" customFormat="1" ht="12.75">
      <c r="A18" s="220" t="s">
        <v>119</v>
      </c>
      <c r="B18" s="228" t="s">
        <v>127</v>
      </c>
      <c r="C18" s="228"/>
      <c r="D18" s="228"/>
      <c r="E18" s="228"/>
      <c r="F18" s="228"/>
      <c r="G18" s="228"/>
      <c r="H18" s="228"/>
      <c r="I18" s="228"/>
      <c r="J18" s="228"/>
      <c r="K18" s="228"/>
      <c r="L18" s="228"/>
      <c r="M18" s="228"/>
      <c r="N18" s="228"/>
      <c r="O18" s="229"/>
    </row>
    <row r="19" spans="1:15" s="230" customFormat="1" ht="12.75">
      <c r="A19" s="220"/>
      <c r="B19" s="228"/>
      <c r="C19" s="228"/>
      <c r="D19" s="228"/>
      <c r="E19" s="228"/>
      <c r="F19" s="228"/>
      <c r="G19" s="228"/>
      <c r="H19" s="228"/>
      <c r="I19" s="228"/>
      <c r="J19" s="228"/>
      <c r="K19" s="228"/>
      <c r="L19" s="228"/>
      <c r="M19" s="228"/>
      <c r="N19" s="228"/>
      <c r="O19" s="229"/>
    </row>
    <row r="20" spans="1:15" s="230" customFormat="1" ht="12.75">
      <c r="A20" s="231"/>
      <c r="B20" s="222" t="s">
        <v>128</v>
      </c>
      <c r="C20" s="232"/>
      <c r="D20" s="232"/>
      <c r="E20" s="232"/>
      <c r="F20" s="232"/>
      <c r="G20" s="232"/>
      <c r="H20" s="232"/>
      <c r="I20" s="232"/>
      <c r="J20" s="232"/>
      <c r="K20" s="232"/>
      <c r="L20" s="232"/>
      <c r="M20" s="232"/>
      <c r="N20" s="232"/>
      <c r="O20" s="233"/>
    </row>
    <row r="21" spans="1:15" s="230" customFormat="1" ht="12.75">
      <c r="A21" s="220"/>
      <c r="B21" s="228"/>
      <c r="C21" s="228"/>
      <c r="D21" s="228"/>
      <c r="E21" s="228"/>
      <c r="F21" s="228"/>
      <c r="G21" s="228"/>
      <c r="H21" s="228"/>
      <c r="I21" s="228"/>
      <c r="J21" s="228"/>
      <c r="K21" s="228"/>
      <c r="L21" s="228"/>
      <c r="M21" s="228"/>
      <c r="N21" s="228"/>
      <c r="O21" s="229"/>
    </row>
    <row r="22" spans="1:15" s="230" customFormat="1" ht="12.75">
      <c r="A22" s="220"/>
      <c r="B22" s="260"/>
      <c r="C22" s="228" t="s">
        <v>99</v>
      </c>
      <c r="D22" s="228"/>
      <c r="E22" s="228"/>
      <c r="F22" s="228"/>
      <c r="G22" s="228"/>
      <c r="H22" s="228"/>
      <c r="I22" s="228"/>
      <c r="J22" s="228"/>
      <c r="K22" s="228"/>
      <c r="L22" s="228"/>
      <c r="M22" s="228"/>
      <c r="N22" s="228"/>
      <c r="O22" s="229"/>
    </row>
    <row r="23" spans="1:15" s="237" customFormat="1" ht="12.75">
      <c r="A23" s="234"/>
      <c r="B23" s="235"/>
      <c r="C23" s="235"/>
      <c r="D23" s="235"/>
      <c r="E23" s="235"/>
      <c r="F23" s="235"/>
      <c r="G23" s="235"/>
      <c r="H23" s="235"/>
      <c r="I23" s="235"/>
      <c r="J23" s="235"/>
      <c r="K23" s="235"/>
      <c r="L23" s="235"/>
      <c r="M23" s="235"/>
      <c r="N23" s="235"/>
      <c r="O23" s="236"/>
    </row>
    <row r="24" spans="1:15" s="237" customFormat="1" ht="12.75">
      <c r="A24" s="234"/>
      <c r="B24" s="252"/>
      <c r="C24" s="228" t="s">
        <v>100</v>
      </c>
      <c r="D24" s="235"/>
      <c r="E24" s="235"/>
      <c r="F24" s="235"/>
      <c r="G24" s="235"/>
      <c r="H24" s="235"/>
      <c r="I24" s="235"/>
      <c r="J24" s="235"/>
      <c r="K24" s="235"/>
      <c r="L24" s="235"/>
      <c r="M24" s="235"/>
      <c r="N24" s="235"/>
      <c r="O24" s="236"/>
    </row>
    <row r="25" spans="1:15" s="237" customFormat="1" ht="12.75">
      <c r="A25" s="234"/>
      <c r="B25" s="235"/>
      <c r="C25" s="235"/>
      <c r="D25" s="235"/>
      <c r="E25" s="235"/>
      <c r="F25" s="235"/>
      <c r="G25" s="235"/>
      <c r="H25" s="235"/>
      <c r="I25" s="235"/>
      <c r="J25" s="235"/>
      <c r="K25" s="235"/>
      <c r="L25" s="235"/>
      <c r="M25" s="235"/>
      <c r="N25" s="235"/>
      <c r="O25" s="236"/>
    </row>
    <row r="26" spans="1:15" s="230" customFormat="1" ht="12.75">
      <c r="A26" s="220"/>
      <c r="B26" s="238"/>
      <c r="C26" s="228" t="s">
        <v>129</v>
      </c>
      <c r="D26" s="228"/>
      <c r="E26" s="228"/>
      <c r="F26" s="228"/>
      <c r="G26" s="228"/>
      <c r="H26" s="228"/>
      <c r="I26" s="228"/>
      <c r="J26" s="228"/>
      <c r="K26" s="228"/>
      <c r="L26" s="228"/>
      <c r="M26" s="228"/>
      <c r="N26" s="228"/>
      <c r="O26" s="229"/>
    </row>
    <row r="27" spans="1:15" s="237" customFormat="1" ht="12.75">
      <c r="A27" s="234"/>
      <c r="B27" s="235"/>
      <c r="C27" s="235"/>
      <c r="D27" s="235"/>
      <c r="E27" s="235"/>
      <c r="F27" s="235"/>
      <c r="G27" s="235"/>
      <c r="H27" s="235"/>
      <c r="I27" s="235"/>
      <c r="J27" s="235"/>
      <c r="K27" s="235"/>
      <c r="L27" s="235"/>
      <c r="M27" s="235"/>
      <c r="N27" s="235"/>
      <c r="O27" s="236"/>
    </row>
    <row r="28" spans="1:15" s="230" customFormat="1" ht="12.75">
      <c r="A28" s="220"/>
      <c r="B28" s="239"/>
      <c r="C28" s="228" t="s">
        <v>130</v>
      </c>
      <c r="D28" s="228"/>
      <c r="E28" s="228"/>
      <c r="F28" s="228"/>
      <c r="G28" s="228"/>
      <c r="H28" s="228"/>
      <c r="I28" s="228"/>
      <c r="J28" s="228"/>
      <c r="K28" s="228"/>
      <c r="L28" s="228"/>
      <c r="M28" s="228"/>
      <c r="N28" s="228"/>
      <c r="O28" s="229"/>
    </row>
    <row r="29" spans="1:15" s="230" customFormat="1" ht="12.75">
      <c r="A29" s="220"/>
      <c r="B29" s="228"/>
      <c r="C29" s="228" t="s">
        <v>131</v>
      </c>
      <c r="D29" s="228"/>
      <c r="E29" s="228"/>
      <c r="F29" s="228"/>
      <c r="G29" s="228"/>
      <c r="H29" s="228"/>
      <c r="I29" s="228"/>
      <c r="J29" s="228"/>
      <c r="K29" s="228"/>
      <c r="L29" s="228"/>
      <c r="M29" s="228"/>
      <c r="N29" s="228"/>
      <c r="O29" s="229"/>
    </row>
    <row r="30" spans="1:15" s="230" customFormat="1" ht="12.75">
      <c r="A30" s="220"/>
      <c r="B30" s="228"/>
      <c r="C30" s="228"/>
      <c r="D30" s="228"/>
      <c r="E30" s="228"/>
      <c r="F30" s="228"/>
      <c r="G30" s="228"/>
      <c r="H30" s="228"/>
      <c r="I30" s="228"/>
      <c r="J30" s="228"/>
      <c r="K30" s="228"/>
      <c r="L30" s="228"/>
      <c r="M30" s="228"/>
      <c r="N30" s="228"/>
      <c r="O30" s="229"/>
    </row>
    <row r="31" spans="1:15" ht="12.75">
      <c r="A31" s="221"/>
      <c r="B31" s="222" t="s">
        <v>132</v>
      </c>
      <c r="C31" s="222"/>
      <c r="D31" s="222"/>
      <c r="E31" s="222"/>
      <c r="F31" s="222"/>
      <c r="G31" s="222"/>
      <c r="H31" s="222"/>
      <c r="I31" s="222"/>
      <c r="J31" s="222"/>
      <c r="K31" s="222"/>
      <c r="L31" s="222"/>
      <c r="M31" s="222"/>
      <c r="N31" s="222"/>
      <c r="O31" s="223"/>
    </row>
    <row r="32" spans="1:15" ht="12.75">
      <c r="A32" s="217"/>
      <c r="B32" s="228"/>
      <c r="C32" s="218"/>
      <c r="D32" s="218"/>
      <c r="E32" s="218"/>
      <c r="F32" s="218"/>
      <c r="G32" s="218"/>
      <c r="H32" s="218"/>
      <c r="I32" s="218"/>
      <c r="J32" s="218"/>
      <c r="K32" s="218"/>
      <c r="L32" s="218"/>
      <c r="M32" s="218"/>
      <c r="N32" s="218"/>
      <c r="O32" s="219"/>
    </row>
    <row r="33" spans="1:15" ht="12.75">
      <c r="A33" s="217"/>
      <c r="B33" s="218" t="s">
        <v>133</v>
      </c>
      <c r="C33" s="218"/>
      <c r="D33" s="218"/>
      <c r="E33" s="218"/>
      <c r="F33" s="218"/>
      <c r="G33" s="218"/>
      <c r="H33" s="218"/>
      <c r="I33" s="218"/>
      <c r="J33" s="218"/>
      <c r="K33" s="218"/>
      <c r="L33" s="218"/>
      <c r="M33" s="218"/>
      <c r="N33" s="218"/>
      <c r="O33" s="219"/>
    </row>
    <row r="34" spans="1:15" ht="12.75">
      <c r="A34" s="217"/>
      <c r="B34" s="228" t="s">
        <v>134</v>
      </c>
      <c r="C34" s="218"/>
      <c r="D34" s="218"/>
      <c r="E34" s="218"/>
      <c r="F34" s="218"/>
      <c r="G34" s="218"/>
      <c r="H34" s="218"/>
      <c r="I34" s="218"/>
      <c r="J34" s="218"/>
      <c r="K34" s="218"/>
      <c r="L34" s="218"/>
      <c r="M34" s="218"/>
      <c r="N34" s="218"/>
      <c r="O34" s="219"/>
    </row>
    <row r="35" spans="1:15" ht="12.75">
      <c r="A35" s="217"/>
      <c r="B35" s="228" t="s">
        <v>107</v>
      </c>
      <c r="C35" s="218"/>
      <c r="D35" s="218"/>
      <c r="E35" s="218"/>
      <c r="F35" s="218"/>
      <c r="G35" s="218"/>
      <c r="H35" s="218"/>
      <c r="I35" s="218"/>
      <c r="J35" s="218"/>
      <c r="K35" s="218"/>
      <c r="L35" s="218"/>
      <c r="M35" s="218"/>
      <c r="N35" s="218"/>
      <c r="O35" s="219"/>
    </row>
    <row r="36" spans="1:15" ht="12.75">
      <c r="A36" s="217"/>
      <c r="B36" s="228"/>
      <c r="C36" s="218"/>
      <c r="D36" s="218"/>
      <c r="E36" s="218"/>
      <c r="F36" s="218"/>
      <c r="G36" s="218"/>
      <c r="H36" s="218"/>
      <c r="I36" s="218"/>
      <c r="J36" s="218"/>
      <c r="K36" s="218"/>
      <c r="L36" s="218"/>
      <c r="M36" s="218"/>
      <c r="N36" s="218"/>
      <c r="O36" s="219"/>
    </row>
    <row r="37" spans="1:15" ht="12.75">
      <c r="A37" s="217"/>
      <c r="B37" s="225" t="s">
        <v>135</v>
      </c>
      <c r="C37" s="225"/>
      <c r="D37" s="225"/>
      <c r="E37" s="225"/>
      <c r="F37" s="225"/>
      <c r="G37" s="225"/>
      <c r="H37" s="225"/>
      <c r="I37" s="225"/>
      <c r="J37" s="225"/>
      <c r="K37" s="225"/>
      <c r="L37" s="225"/>
      <c r="M37" s="225"/>
      <c r="N37" s="225"/>
      <c r="O37" s="226"/>
    </row>
    <row r="38" spans="1:15" ht="12.75">
      <c r="A38" s="217"/>
      <c r="B38" s="225" t="s">
        <v>136</v>
      </c>
      <c r="C38" s="225"/>
      <c r="D38" s="225"/>
      <c r="E38" s="225"/>
      <c r="F38" s="225"/>
      <c r="G38" s="225"/>
      <c r="H38" s="225"/>
      <c r="I38" s="225"/>
      <c r="J38" s="225"/>
      <c r="K38" s="225"/>
      <c r="L38" s="225"/>
      <c r="M38" s="225"/>
      <c r="N38" s="225"/>
      <c r="O38" s="226"/>
    </row>
    <row r="39" spans="1:15" ht="12.75">
      <c r="A39" s="217"/>
      <c r="B39" s="218"/>
      <c r="C39" s="218"/>
      <c r="D39" s="218"/>
      <c r="E39" s="218"/>
      <c r="F39" s="218"/>
      <c r="G39" s="218"/>
      <c r="H39" s="218"/>
      <c r="I39" s="218"/>
      <c r="J39" s="218"/>
      <c r="K39" s="218"/>
      <c r="L39" s="218"/>
      <c r="M39" s="218"/>
      <c r="N39" s="218"/>
      <c r="O39" s="219"/>
    </row>
    <row r="40" spans="1:15" ht="12.75">
      <c r="A40" s="217"/>
      <c r="B40" s="218" t="s">
        <v>137</v>
      </c>
      <c r="C40" s="228" t="s">
        <v>138</v>
      </c>
      <c r="D40" s="218"/>
      <c r="E40" s="218"/>
      <c r="F40" s="218"/>
      <c r="G40" s="218"/>
      <c r="H40" s="218"/>
      <c r="I40" s="218"/>
      <c r="J40" s="218"/>
      <c r="K40" s="218"/>
      <c r="L40" s="218"/>
      <c r="M40" s="218"/>
      <c r="N40" s="218"/>
      <c r="O40" s="219"/>
    </row>
    <row r="41" spans="1:15" ht="12.75">
      <c r="A41" s="217"/>
      <c r="B41" s="218"/>
      <c r="C41" s="218"/>
      <c r="D41" s="218"/>
      <c r="E41" s="218"/>
      <c r="F41" s="218"/>
      <c r="G41" s="218"/>
      <c r="H41" s="218"/>
      <c r="I41" s="218"/>
      <c r="J41" s="218"/>
      <c r="K41" s="218"/>
      <c r="L41" s="218"/>
      <c r="M41" s="218"/>
      <c r="N41" s="218"/>
      <c r="O41" s="219"/>
    </row>
    <row r="42" spans="1:15" ht="12.75">
      <c r="A42" s="217"/>
      <c r="B42" s="218" t="s">
        <v>139</v>
      </c>
      <c r="C42" s="228" t="s">
        <v>140</v>
      </c>
      <c r="D42" s="218"/>
      <c r="E42" s="218"/>
      <c r="F42" s="218"/>
      <c r="G42" s="218"/>
      <c r="H42" s="218"/>
      <c r="I42" s="218"/>
      <c r="J42" s="218"/>
      <c r="K42" s="218"/>
      <c r="L42" s="218"/>
      <c r="M42" s="218"/>
      <c r="N42" s="218"/>
      <c r="O42" s="219"/>
    </row>
    <row r="43" spans="1:15" ht="12.75">
      <c r="A43" s="217"/>
      <c r="B43" s="218" t="s">
        <v>144</v>
      </c>
      <c r="C43" s="218"/>
      <c r="D43" s="218"/>
      <c r="E43" s="218"/>
      <c r="F43" s="218"/>
      <c r="G43" s="218"/>
      <c r="H43" s="218"/>
      <c r="I43" s="218"/>
      <c r="J43" s="218"/>
      <c r="K43" s="218"/>
      <c r="L43" s="218"/>
      <c r="M43" s="218"/>
      <c r="N43" s="218"/>
      <c r="O43" s="219"/>
    </row>
    <row r="44" spans="1:15" ht="12.75">
      <c r="A44" s="217"/>
      <c r="B44" s="218"/>
      <c r="C44" s="218"/>
      <c r="D44" s="218"/>
      <c r="E44" s="218"/>
      <c r="F44" s="218"/>
      <c r="G44" s="218"/>
      <c r="H44" s="218"/>
      <c r="I44" s="218"/>
      <c r="J44" s="218"/>
      <c r="K44" s="218"/>
      <c r="L44" s="218"/>
      <c r="M44" s="218"/>
      <c r="N44" s="218"/>
      <c r="O44" s="219"/>
    </row>
    <row r="45" spans="1:15" ht="12.75">
      <c r="A45" s="221"/>
      <c r="B45" s="222" t="s">
        <v>141</v>
      </c>
      <c r="C45" s="222"/>
      <c r="D45" s="222"/>
      <c r="E45" s="222"/>
      <c r="F45" s="222"/>
      <c r="G45" s="222"/>
      <c r="H45" s="222"/>
      <c r="I45" s="222"/>
      <c r="J45" s="222"/>
      <c r="K45" s="222"/>
      <c r="L45" s="222"/>
      <c r="M45" s="222"/>
      <c r="N45" s="222"/>
      <c r="O45" s="223"/>
    </row>
    <row r="46" spans="1:15" ht="12.75">
      <c r="A46" s="217"/>
      <c r="B46" s="218"/>
      <c r="C46" s="218"/>
      <c r="D46" s="218"/>
      <c r="E46" s="218"/>
      <c r="F46" s="218"/>
      <c r="G46" s="218"/>
      <c r="H46" s="218"/>
      <c r="I46" s="218"/>
      <c r="J46" s="218"/>
      <c r="K46" s="218"/>
      <c r="L46" s="218"/>
      <c r="M46" s="218"/>
      <c r="N46" s="218"/>
      <c r="O46" s="219"/>
    </row>
    <row r="47" spans="1:15" ht="12.75">
      <c r="A47" s="217"/>
      <c r="B47" s="228" t="s">
        <v>108</v>
      </c>
      <c r="C47" s="218"/>
      <c r="D47" s="218"/>
      <c r="E47" s="218"/>
      <c r="F47" s="218"/>
      <c r="G47" s="218"/>
      <c r="H47" s="218"/>
      <c r="I47" s="218"/>
      <c r="J47" s="218"/>
      <c r="K47" s="218"/>
      <c r="L47" s="218"/>
      <c r="M47" s="218"/>
      <c r="N47" s="218"/>
      <c r="O47" s="219"/>
    </row>
    <row r="48" spans="1:15" ht="12.75">
      <c r="A48" s="217"/>
      <c r="B48" s="228" t="s">
        <v>142</v>
      </c>
      <c r="C48" s="218"/>
      <c r="D48" s="218"/>
      <c r="E48" s="218"/>
      <c r="F48" s="218"/>
      <c r="G48" s="218"/>
      <c r="H48" s="218"/>
      <c r="I48" s="218"/>
      <c r="J48" s="218"/>
      <c r="K48" s="218"/>
      <c r="L48" s="218"/>
      <c r="M48" s="218"/>
      <c r="N48" s="218"/>
      <c r="O48" s="219"/>
    </row>
    <row r="49" spans="1:15" ht="12.75">
      <c r="A49" s="217"/>
      <c r="B49" s="218"/>
      <c r="C49" s="218"/>
      <c r="D49" s="218"/>
      <c r="E49" s="218"/>
      <c r="F49" s="218"/>
      <c r="G49" s="218"/>
      <c r="H49" s="218"/>
      <c r="I49" s="218"/>
      <c r="J49" s="218"/>
      <c r="K49" s="218"/>
      <c r="L49" s="218"/>
      <c r="M49" s="218"/>
      <c r="N49" s="218"/>
      <c r="O49" s="219"/>
    </row>
    <row r="50" spans="1:15" ht="12.75">
      <c r="A50" s="217"/>
      <c r="B50" s="218" t="s">
        <v>139</v>
      </c>
      <c r="C50" s="228" t="s">
        <v>143</v>
      </c>
      <c r="D50" s="218"/>
      <c r="E50" s="218"/>
      <c r="F50" s="218"/>
      <c r="G50" s="218"/>
      <c r="H50" s="218"/>
      <c r="I50" s="218"/>
      <c r="J50" s="218"/>
      <c r="K50" s="218"/>
      <c r="L50" s="218"/>
      <c r="M50" s="218"/>
      <c r="N50" s="218"/>
      <c r="O50" s="219"/>
    </row>
    <row r="51" spans="1:15" ht="13.5" thickBot="1">
      <c r="A51" s="240"/>
      <c r="B51" s="241"/>
      <c r="C51" s="241"/>
      <c r="D51" s="241"/>
      <c r="E51" s="241"/>
      <c r="F51" s="241"/>
      <c r="G51" s="241"/>
      <c r="H51" s="241"/>
      <c r="I51" s="241"/>
      <c r="J51" s="241"/>
      <c r="K51" s="241"/>
      <c r="L51" s="241"/>
      <c r="M51" s="241"/>
      <c r="N51" s="241"/>
      <c r="O51" s="242"/>
    </row>
  </sheetData>
  <sheetProtection password="F2E5" sheet="1" objects="1" scenarios="1"/>
  <printOptions/>
  <pageMargins left="0.2" right="0.23" top="0.22" bottom="0.28" header="0.17" footer="0.19"/>
  <pageSetup fitToHeight="1" fitToWidth="1" horizontalDpi="600" verticalDpi="600" orientation="landscape" paperSize="9" scale="88" r:id="rId1"/>
</worksheet>
</file>

<file path=xl/worksheets/sheet3.xml><?xml version="1.0" encoding="utf-8"?>
<worksheet xmlns="http://schemas.openxmlformats.org/spreadsheetml/2006/main" xmlns:r="http://schemas.openxmlformats.org/officeDocument/2006/relationships">
  <sheetPr>
    <tabColor rgb="FFC00000"/>
  </sheetPr>
  <dimension ref="A1:B50"/>
  <sheetViews>
    <sheetView zoomScale="130" zoomScaleNormal="130" zoomScalePageLayoutView="0" workbookViewId="0" topLeftCell="A1">
      <selection activeCell="A10" sqref="A10"/>
    </sheetView>
  </sheetViews>
  <sheetFormatPr defaultColWidth="9.140625" defaultRowHeight="12.75"/>
  <cols>
    <col min="1" max="1" width="46.421875" style="0" customWidth="1"/>
    <col min="2" max="2" width="36.57421875" style="0" customWidth="1"/>
  </cols>
  <sheetData>
    <row r="1" spans="1:2" ht="42" customHeight="1">
      <c r="A1" s="148" t="s">
        <v>747</v>
      </c>
      <c r="B1" s="148" t="s">
        <v>177</v>
      </c>
    </row>
    <row r="2" spans="1:2" ht="18">
      <c r="A2" s="146" t="s">
        <v>778</v>
      </c>
      <c r="B2" s="146" t="s">
        <v>779</v>
      </c>
    </row>
    <row r="3" spans="1:2" ht="18">
      <c r="A3" s="146" t="s">
        <v>753</v>
      </c>
      <c r="B3" s="146" t="s">
        <v>752</v>
      </c>
    </row>
    <row r="4" spans="1:2" ht="18">
      <c r="A4" s="146" t="s">
        <v>767</v>
      </c>
      <c r="B4" s="146" t="s">
        <v>766</v>
      </c>
    </row>
    <row r="5" spans="1:2" ht="18">
      <c r="A5" s="146" t="s">
        <v>760</v>
      </c>
      <c r="B5" s="146" t="s">
        <v>761</v>
      </c>
    </row>
    <row r="6" spans="1:2" ht="18">
      <c r="A6" s="146" t="s">
        <v>785</v>
      </c>
      <c r="B6" s="146" t="s">
        <v>784</v>
      </c>
    </row>
    <row r="7" spans="1:2" ht="18">
      <c r="A7" s="146" t="s">
        <v>780</v>
      </c>
      <c r="B7" s="146" t="s">
        <v>781</v>
      </c>
    </row>
    <row r="8" spans="1:2" ht="18">
      <c r="A8" s="146" t="s">
        <v>769</v>
      </c>
      <c r="B8" s="146" t="s">
        <v>768</v>
      </c>
    </row>
    <row r="9" spans="1:2" ht="18">
      <c r="A9" s="146" t="s">
        <v>788</v>
      </c>
      <c r="B9" s="146" t="s">
        <v>789</v>
      </c>
    </row>
    <row r="10" spans="1:2" ht="18">
      <c r="A10" s="146" t="s">
        <v>773</v>
      </c>
      <c r="B10" s="146" t="s">
        <v>772</v>
      </c>
    </row>
    <row r="11" spans="1:2" ht="18">
      <c r="A11" s="146" t="s">
        <v>757</v>
      </c>
      <c r="B11" s="146" t="s">
        <v>756</v>
      </c>
    </row>
    <row r="12" spans="1:2" ht="18">
      <c r="A12" s="146" t="s">
        <v>762</v>
      </c>
      <c r="B12" s="146" t="s">
        <v>763</v>
      </c>
    </row>
    <row r="13" spans="1:2" ht="18">
      <c r="A13" s="146" t="s">
        <v>775</v>
      </c>
      <c r="B13" s="146" t="s">
        <v>774</v>
      </c>
    </row>
    <row r="14" spans="1:2" ht="18">
      <c r="A14" s="146" t="s">
        <v>790</v>
      </c>
      <c r="B14" s="146" t="s">
        <v>791</v>
      </c>
    </row>
    <row r="15" spans="1:2" ht="18">
      <c r="A15" s="147" t="s">
        <v>750</v>
      </c>
      <c r="B15" s="147" t="s">
        <v>751</v>
      </c>
    </row>
    <row r="16" spans="1:2" ht="18">
      <c r="A16" s="147" t="s">
        <v>755</v>
      </c>
      <c r="B16" s="147" t="s">
        <v>754</v>
      </c>
    </row>
    <row r="17" spans="1:2" ht="18">
      <c r="A17" s="147" t="s">
        <v>759</v>
      </c>
      <c r="B17" s="147" t="s">
        <v>758</v>
      </c>
    </row>
    <row r="18" spans="1:2" ht="18">
      <c r="A18" s="147" t="s">
        <v>765</v>
      </c>
      <c r="B18" s="147" t="s">
        <v>764</v>
      </c>
    </row>
    <row r="19" spans="1:2" ht="18">
      <c r="A19" s="147" t="s">
        <v>770</v>
      </c>
      <c r="B19" s="147" t="s">
        <v>771</v>
      </c>
    </row>
    <row r="20" spans="1:2" ht="18">
      <c r="A20" s="147" t="s">
        <v>776</v>
      </c>
      <c r="B20" s="147" t="s">
        <v>777</v>
      </c>
    </row>
    <row r="21" spans="1:2" ht="18">
      <c r="A21" s="147" t="s">
        <v>792</v>
      </c>
      <c r="B21" s="147" t="s">
        <v>793</v>
      </c>
    </row>
    <row r="22" spans="1:2" ht="18">
      <c r="A22" s="147" t="s">
        <v>794</v>
      </c>
      <c r="B22" s="147" t="s">
        <v>795</v>
      </c>
    </row>
    <row r="23" spans="1:2" ht="18">
      <c r="A23" s="147" t="s">
        <v>782</v>
      </c>
      <c r="B23" s="147" t="s">
        <v>783</v>
      </c>
    </row>
    <row r="24" spans="1:2" ht="18">
      <c r="A24" s="147" t="s">
        <v>786</v>
      </c>
      <c r="B24" s="147" t="s">
        <v>787</v>
      </c>
    </row>
    <row r="25" spans="1:2" ht="18">
      <c r="A25" s="125" t="s">
        <v>749</v>
      </c>
      <c r="B25" s="125" t="s">
        <v>748</v>
      </c>
    </row>
    <row r="26" spans="1:2" ht="12.75">
      <c r="A26" s="126"/>
      <c r="B26" s="126"/>
    </row>
    <row r="27" spans="1:2" ht="12.75">
      <c r="A27" s="126"/>
      <c r="B27" s="126"/>
    </row>
    <row r="28" spans="1:2" ht="12.75">
      <c r="A28" s="126"/>
      <c r="B28" s="126"/>
    </row>
    <row r="29" spans="1:2" ht="12.75">
      <c r="A29" s="126"/>
      <c r="B29" s="126"/>
    </row>
    <row r="30" spans="1:2" ht="12.75">
      <c r="A30" s="126"/>
      <c r="B30" s="126"/>
    </row>
    <row r="31" spans="1:2" ht="12.75">
      <c r="A31" s="126"/>
      <c r="B31" s="126"/>
    </row>
    <row r="32" spans="1:2" ht="12.75">
      <c r="A32" s="126"/>
      <c r="B32" s="126"/>
    </row>
    <row r="33" spans="1:2" ht="12.75">
      <c r="A33" s="126"/>
      <c r="B33" s="126"/>
    </row>
    <row r="34" spans="1:2" ht="12.75">
      <c r="A34" s="126"/>
      <c r="B34" s="126"/>
    </row>
    <row r="35" spans="1:2" ht="12.75">
      <c r="A35" s="126"/>
      <c r="B35" s="126"/>
    </row>
    <row r="36" spans="1:2" ht="12.75">
      <c r="A36" s="126"/>
      <c r="B36" s="126"/>
    </row>
    <row r="37" spans="1:2" ht="12.75">
      <c r="A37" s="126"/>
      <c r="B37" s="126"/>
    </row>
    <row r="38" spans="1:2" ht="12.75">
      <c r="A38" s="126"/>
      <c r="B38" s="126"/>
    </row>
    <row r="39" spans="1:2" ht="12.75">
      <c r="A39" s="126"/>
      <c r="B39" s="126"/>
    </row>
    <row r="40" spans="1:2" ht="12.75">
      <c r="A40" s="126"/>
      <c r="B40" s="126"/>
    </row>
    <row r="41" spans="1:2" ht="12.75">
      <c r="A41" s="126"/>
      <c r="B41" s="126"/>
    </row>
    <row r="42" spans="1:2" ht="12.75">
      <c r="A42" s="126"/>
      <c r="B42" s="126"/>
    </row>
    <row r="43" spans="1:2" ht="12.75">
      <c r="A43" s="126"/>
      <c r="B43" s="126"/>
    </row>
    <row r="44" spans="1:2" ht="12.75">
      <c r="A44" s="126"/>
      <c r="B44" s="126"/>
    </row>
    <row r="45" spans="1:2" ht="12.75">
      <c r="A45" s="126"/>
      <c r="B45" s="126"/>
    </row>
    <row r="46" spans="1:2" ht="12.75">
      <c r="A46" s="126"/>
      <c r="B46" s="126"/>
    </row>
    <row r="47" spans="1:2" ht="12.75">
      <c r="A47" s="126"/>
      <c r="B47" s="126"/>
    </row>
    <row r="48" spans="1:2" ht="12.75">
      <c r="A48" s="126"/>
      <c r="B48" s="126"/>
    </row>
    <row r="49" spans="1:2" ht="12.75">
      <c r="A49" s="126"/>
      <c r="B49" s="126"/>
    </row>
    <row r="50" spans="1:2" ht="12.75">
      <c r="A50" s="126"/>
      <c r="B50" s="126"/>
    </row>
  </sheetData>
  <sheetProtection password="F2E5" sheet="1"/>
  <autoFilter ref="A1:B25"/>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tabColor theme="2" tint="-0.4999699890613556"/>
  </sheetPr>
  <dimension ref="A1:O327"/>
  <sheetViews>
    <sheetView zoomScalePageLayoutView="0" workbookViewId="0" topLeftCell="A85">
      <selection activeCell="D101" sqref="D101"/>
    </sheetView>
  </sheetViews>
  <sheetFormatPr defaultColWidth="9.140625" defaultRowHeight="12.75"/>
  <sheetData>
    <row r="1" spans="1:12" ht="12.75" customHeight="1">
      <c r="A1" s="386" t="s">
        <v>796</v>
      </c>
      <c r="B1" s="386"/>
      <c r="C1" s="386"/>
      <c r="D1" s="386"/>
      <c r="E1" s="386"/>
      <c r="F1" s="386"/>
      <c r="G1" s="386"/>
      <c r="H1" s="386"/>
      <c r="I1" s="386"/>
      <c r="J1" s="386"/>
      <c r="K1" s="386"/>
      <c r="L1" s="386"/>
    </row>
    <row r="2" ht="12.75">
      <c r="C2" s="127"/>
    </row>
    <row r="3" ht="12.75">
      <c r="C3" s="127"/>
    </row>
    <row r="4" ht="12.75">
      <c r="D4" s="142" t="s">
        <v>797</v>
      </c>
    </row>
    <row r="5" ht="12.75">
      <c r="D5" s="128" t="s">
        <v>798</v>
      </c>
    </row>
    <row r="6" ht="12.75">
      <c r="C6" s="127"/>
    </row>
    <row r="7" spans="4:8" ht="12.75">
      <c r="D7" s="142" t="s">
        <v>799</v>
      </c>
      <c r="E7" s="141"/>
      <c r="F7" s="141"/>
      <c r="G7" s="141"/>
      <c r="H7" s="141"/>
    </row>
    <row r="8" ht="12.75">
      <c r="D8" s="128" t="s">
        <v>798</v>
      </c>
    </row>
    <row r="9" ht="18">
      <c r="C9" s="129"/>
    </row>
    <row r="10" ht="18">
      <c r="C10" s="130" t="s">
        <v>800</v>
      </c>
    </row>
    <row r="11" ht="15.75">
      <c r="C11" s="131"/>
    </row>
    <row r="12" ht="15.75">
      <c r="C12" s="132" t="s">
        <v>801</v>
      </c>
    </row>
    <row r="13" ht="12.75">
      <c r="C13" s="133"/>
    </row>
    <row r="14" ht="12.75">
      <c r="D14" s="127" t="s">
        <v>802</v>
      </c>
    </row>
    <row r="15" ht="12.75">
      <c r="D15" s="128" t="s">
        <v>803</v>
      </c>
    </row>
    <row r="16" ht="12.75">
      <c r="C16" s="127"/>
    </row>
    <row r="17" ht="12.75">
      <c r="D17" s="127" t="s">
        <v>804</v>
      </c>
    </row>
    <row r="18" spans="4:5" ht="12.75">
      <c r="D18" s="128" t="s">
        <v>805</v>
      </c>
      <c r="E18" s="128" t="s">
        <v>806</v>
      </c>
    </row>
    <row r="19" ht="12.75">
      <c r="C19" s="127"/>
    </row>
    <row r="20" ht="12.75">
      <c r="D20" s="127" t="s">
        <v>807</v>
      </c>
    </row>
    <row r="21" ht="12.75">
      <c r="D21" s="128" t="s">
        <v>808</v>
      </c>
    </row>
    <row r="22" ht="12.75">
      <c r="C22" s="127"/>
    </row>
    <row r="23" ht="12.75">
      <c r="D23" s="127" t="s">
        <v>809</v>
      </c>
    </row>
    <row r="24" spans="4:5" ht="12.75">
      <c r="D24" s="384" t="s">
        <v>79</v>
      </c>
      <c r="E24" s="384"/>
    </row>
    <row r="25" spans="2:4" ht="12.75">
      <c r="B25" s="384"/>
      <c r="C25" s="384"/>
      <c r="D25" s="128" t="s">
        <v>810</v>
      </c>
    </row>
    <row r="26" spans="3:4" ht="12.75">
      <c r="C26" s="128"/>
      <c r="D26" s="128" t="s">
        <v>394</v>
      </c>
    </row>
    <row r="27" ht="18">
      <c r="C27" s="129"/>
    </row>
    <row r="28" ht="18">
      <c r="C28" s="130" t="s">
        <v>811</v>
      </c>
    </row>
    <row r="29" ht="15.75">
      <c r="C29" s="131"/>
    </row>
    <row r="30" ht="15.75">
      <c r="C30" s="132" t="s">
        <v>812</v>
      </c>
    </row>
    <row r="31" ht="12.75">
      <c r="C31" s="133"/>
    </row>
    <row r="32" ht="12.75">
      <c r="D32" s="127" t="s">
        <v>813</v>
      </c>
    </row>
    <row r="33" ht="12.75">
      <c r="D33" s="128" t="s">
        <v>814</v>
      </c>
    </row>
    <row r="34" ht="12.75">
      <c r="C34" s="127"/>
    </row>
    <row r="35" ht="12.75">
      <c r="D35" s="127" t="s">
        <v>815</v>
      </c>
    </row>
    <row r="36" ht="12.75">
      <c r="D36" s="128" t="s">
        <v>816</v>
      </c>
    </row>
    <row r="37" ht="12.75">
      <c r="C37" s="127"/>
    </row>
    <row r="38" ht="12.75">
      <c r="D38" s="127" t="s">
        <v>817</v>
      </c>
    </row>
    <row r="39" ht="12.75">
      <c r="D39" s="128" t="s">
        <v>818</v>
      </c>
    </row>
    <row r="40" ht="12.75">
      <c r="C40" s="127"/>
    </row>
    <row r="41" ht="12.75">
      <c r="D41" s="127" t="s">
        <v>819</v>
      </c>
    </row>
    <row r="42" ht="12.75">
      <c r="D42" s="128" t="s">
        <v>820</v>
      </c>
    </row>
    <row r="43" ht="12.75">
      <c r="C43" s="127"/>
    </row>
    <row r="44" ht="12.75">
      <c r="D44" s="127" t="s">
        <v>821</v>
      </c>
    </row>
    <row r="45" ht="12.75">
      <c r="D45" s="128" t="s">
        <v>822</v>
      </c>
    </row>
    <row r="46" ht="12.75">
      <c r="C46" s="127"/>
    </row>
    <row r="47" ht="12.75">
      <c r="D47" s="127" t="s">
        <v>823</v>
      </c>
    </row>
    <row r="48" ht="12.75">
      <c r="D48" s="128" t="s">
        <v>824</v>
      </c>
    </row>
    <row r="49" ht="12.75">
      <c r="C49" s="127"/>
    </row>
    <row r="50" ht="12.75">
      <c r="D50" s="127" t="s">
        <v>825</v>
      </c>
    </row>
    <row r="51" spans="3:10" ht="12.75">
      <c r="C51" s="389" t="s">
        <v>826</v>
      </c>
      <c r="D51" s="389"/>
      <c r="E51" s="389"/>
      <c r="F51" s="389"/>
      <c r="G51" s="389"/>
      <c r="H51" s="389"/>
      <c r="I51" s="389"/>
      <c r="J51" s="389"/>
    </row>
    <row r="52" ht="12.75">
      <c r="C52" s="127"/>
    </row>
    <row r="53" ht="12.75">
      <c r="D53" s="127" t="s">
        <v>827</v>
      </c>
    </row>
    <row r="54" ht="12.75">
      <c r="D54" s="128" t="s">
        <v>828</v>
      </c>
    </row>
    <row r="55" ht="18">
      <c r="C55" s="129"/>
    </row>
    <row r="56" ht="18">
      <c r="C56" s="130" t="s">
        <v>829</v>
      </c>
    </row>
    <row r="57" ht="15.75">
      <c r="C57" s="131"/>
    </row>
    <row r="58" ht="15.75">
      <c r="C58" s="132" t="s">
        <v>830</v>
      </c>
    </row>
    <row r="59" ht="12.75">
      <c r="C59" s="133"/>
    </row>
    <row r="60" ht="12.75">
      <c r="D60" s="127" t="s">
        <v>831</v>
      </c>
    </row>
    <row r="61" ht="12.75">
      <c r="D61" s="128" t="s">
        <v>832</v>
      </c>
    </row>
    <row r="62" ht="12.75">
      <c r="C62" s="127"/>
    </row>
    <row r="63" ht="12.75">
      <c r="D63" s="127" t="s">
        <v>833</v>
      </c>
    </row>
    <row r="64" ht="12.75">
      <c r="D64" s="128" t="s">
        <v>834</v>
      </c>
    </row>
    <row r="65" ht="12.75">
      <c r="C65" s="127"/>
    </row>
    <row r="66" ht="12.75">
      <c r="D66" s="127" t="s">
        <v>835</v>
      </c>
    </row>
    <row r="67" ht="12.75">
      <c r="D67" s="128" t="s">
        <v>836</v>
      </c>
    </row>
    <row r="68" spans="3:6" ht="12.75">
      <c r="C68" s="389" t="s">
        <v>837</v>
      </c>
      <c r="D68" s="389"/>
      <c r="E68" s="389"/>
      <c r="F68" s="389"/>
    </row>
    <row r="69" ht="15.75">
      <c r="C69" s="134"/>
    </row>
    <row r="70" ht="15.75">
      <c r="C70" s="132" t="s">
        <v>838</v>
      </c>
    </row>
    <row r="71" ht="12.75">
      <c r="C71" s="133"/>
    </row>
    <row r="72" ht="12.75">
      <c r="D72" s="127" t="s">
        <v>839</v>
      </c>
    </row>
    <row r="73" ht="12.75">
      <c r="D73" s="128" t="s">
        <v>840</v>
      </c>
    </row>
    <row r="74" ht="12.75">
      <c r="C74" s="127"/>
    </row>
    <row r="75" ht="12.75">
      <c r="D75" s="127" t="s">
        <v>841</v>
      </c>
    </row>
    <row r="76" ht="12.75">
      <c r="D76" s="128" t="s">
        <v>842</v>
      </c>
    </row>
    <row r="77" ht="12.75">
      <c r="C77" s="127"/>
    </row>
    <row r="78" ht="12.75">
      <c r="D78" s="127" t="s">
        <v>843</v>
      </c>
    </row>
    <row r="79" ht="12.75">
      <c r="D79" s="128" t="s">
        <v>844</v>
      </c>
    </row>
    <row r="80" ht="12.75">
      <c r="C80" s="127"/>
    </row>
    <row r="81" ht="12.75">
      <c r="D81" s="127" t="s">
        <v>845</v>
      </c>
    </row>
    <row r="82" ht="12.75">
      <c r="D82" s="128" t="s">
        <v>846</v>
      </c>
    </row>
    <row r="83" ht="18">
      <c r="C83" s="129"/>
    </row>
    <row r="84" ht="18">
      <c r="C84" s="130" t="s">
        <v>847</v>
      </c>
    </row>
    <row r="85" ht="15.75">
      <c r="C85" s="135"/>
    </row>
    <row r="86" spans="1:8" ht="12.75" customHeight="1">
      <c r="A86" s="388" t="s">
        <v>848</v>
      </c>
      <c r="B86" s="388"/>
      <c r="C86" s="388"/>
      <c r="D86" s="388"/>
      <c r="E86" s="388"/>
      <c r="F86" s="388"/>
      <c r="G86" s="388"/>
      <c r="H86" s="388"/>
    </row>
    <row r="87" ht="12.75">
      <c r="C87" s="133"/>
    </row>
    <row r="88" ht="12.75">
      <c r="D88" s="127" t="s">
        <v>849</v>
      </c>
    </row>
    <row r="89" ht="12.75">
      <c r="D89" s="128" t="s">
        <v>850</v>
      </c>
    </row>
    <row r="90" ht="12.75">
      <c r="C90" s="127"/>
    </row>
    <row r="91" ht="12.75">
      <c r="D91" s="127" t="s">
        <v>851</v>
      </c>
    </row>
    <row r="92" ht="12.75">
      <c r="D92" s="128" t="s">
        <v>852</v>
      </c>
    </row>
    <row r="93" ht="12.75">
      <c r="C93" s="127"/>
    </row>
    <row r="94" ht="12.75">
      <c r="D94" s="127" t="s">
        <v>853</v>
      </c>
    </row>
    <row r="95" ht="12.75">
      <c r="D95" s="128" t="s">
        <v>854</v>
      </c>
    </row>
    <row r="96" ht="12.75">
      <c r="C96" s="127"/>
    </row>
    <row r="97" ht="12.75">
      <c r="D97" s="127" t="s">
        <v>855</v>
      </c>
    </row>
    <row r="98" spans="4:6" ht="12.75">
      <c r="D98" s="128" t="s">
        <v>856</v>
      </c>
      <c r="F98" s="128" t="s">
        <v>857</v>
      </c>
    </row>
    <row r="99" ht="12.75">
      <c r="C99" s="127"/>
    </row>
    <row r="100" ht="12.75">
      <c r="D100" s="127" t="s">
        <v>858</v>
      </c>
    </row>
    <row r="101" ht="12.75">
      <c r="D101" s="128" t="s">
        <v>859</v>
      </c>
    </row>
    <row r="102" ht="12.75">
      <c r="C102" s="127"/>
    </row>
    <row r="103" ht="12.75">
      <c r="D103" s="127" t="s">
        <v>860</v>
      </c>
    </row>
    <row r="104" ht="12.75">
      <c r="D104" s="128" t="s">
        <v>861</v>
      </c>
    </row>
    <row r="105" ht="12.75">
      <c r="C105" s="127"/>
    </row>
    <row r="106" ht="12.75">
      <c r="D106" s="127" t="s">
        <v>862</v>
      </c>
    </row>
    <row r="107" spans="4:6" ht="12.75">
      <c r="D107" s="384" t="s">
        <v>856</v>
      </c>
      <c r="E107" s="384"/>
      <c r="F107" s="384"/>
    </row>
    <row r="108" ht="12.75">
      <c r="C108" s="127"/>
    </row>
    <row r="109" ht="12.75">
      <c r="D109" s="127" t="s">
        <v>863</v>
      </c>
    </row>
    <row r="110" ht="12.75">
      <c r="D110" s="128" t="s">
        <v>864</v>
      </c>
    </row>
    <row r="111" ht="12.75">
      <c r="C111" s="127"/>
    </row>
    <row r="112" ht="12.75">
      <c r="D112" s="127" t="s">
        <v>865</v>
      </c>
    </row>
    <row r="113" ht="12.75">
      <c r="D113" s="128" t="s">
        <v>866</v>
      </c>
    </row>
    <row r="114" ht="12.75">
      <c r="C114" s="127"/>
    </row>
    <row r="115" ht="12.75">
      <c r="D115" s="127" t="s">
        <v>867</v>
      </c>
    </row>
    <row r="116" spans="4:6" ht="12.75">
      <c r="D116" s="128" t="s">
        <v>868</v>
      </c>
      <c r="F116" s="128" t="s">
        <v>857</v>
      </c>
    </row>
    <row r="117" ht="12.75">
      <c r="C117" s="127"/>
    </row>
    <row r="118" ht="12.75">
      <c r="D118" s="127" t="s">
        <v>869</v>
      </c>
    </row>
    <row r="119" ht="12.75">
      <c r="D119" s="128" t="s">
        <v>856</v>
      </c>
    </row>
    <row r="120" ht="12.75">
      <c r="C120" s="127"/>
    </row>
    <row r="121" ht="12.75">
      <c r="D121" s="127" t="s">
        <v>870</v>
      </c>
    </row>
    <row r="122" spans="4:6" ht="12.75">
      <c r="D122" s="128" t="s">
        <v>871</v>
      </c>
      <c r="F122" s="128" t="s">
        <v>872</v>
      </c>
    </row>
    <row r="123" ht="12.75">
      <c r="C123" s="127"/>
    </row>
    <row r="124" ht="12.75">
      <c r="D124" s="127" t="s">
        <v>873</v>
      </c>
    </row>
    <row r="125" ht="12.75">
      <c r="D125" s="128" t="s">
        <v>874</v>
      </c>
    </row>
    <row r="126" spans="3:4" ht="12.75">
      <c r="C126" s="128"/>
      <c r="D126" s="128" t="s">
        <v>80</v>
      </c>
    </row>
    <row r="127" ht="12.75">
      <c r="C127" s="127"/>
    </row>
    <row r="128" ht="12.75">
      <c r="D128" s="127" t="s">
        <v>875</v>
      </c>
    </row>
    <row r="129" ht="12.75">
      <c r="D129" s="128" t="s">
        <v>876</v>
      </c>
    </row>
    <row r="130" spans="3:4" ht="13.5">
      <c r="C130" s="128"/>
      <c r="D130" s="26" t="s">
        <v>81</v>
      </c>
    </row>
    <row r="131" ht="15.75">
      <c r="C131" s="134"/>
    </row>
    <row r="132" ht="15.75">
      <c r="C132" s="132"/>
    </row>
    <row r="133" ht="15.75">
      <c r="C133" s="132" t="s">
        <v>877</v>
      </c>
    </row>
    <row r="134" ht="12.75">
      <c r="C134" s="133"/>
    </row>
    <row r="135" ht="12.75">
      <c r="D135" s="127" t="s">
        <v>878</v>
      </c>
    </row>
    <row r="136" ht="12.75">
      <c r="D136" s="128" t="s">
        <v>879</v>
      </c>
    </row>
    <row r="137" ht="18">
      <c r="C137" s="129"/>
    </row>
    <row r="138" ht="18">
      <c r="C138" s="130" t="s">
        <v>880</v>
      </c>
    </row>
    <row r="139" ht="15.75">
      <c r="C139" s="131"/>
    </row>
    <row r="140" spans="1:5" ht="12.75" customHeight="1">
      <c r="A140" s="387" t="s">
        <v>881</v>
      </c>
      <c r="B140" s="387"/>
      <c r="C140" s="387"/>
      <c r="D140" s="387"/>
      <c r="E140" s="387"/>
    </row>
    <row r="141" ht="12.75">
      <c r="C141" s="133"/>
    </row>
    <row r="142" ht="12.75">
      <c r="D142" s="127" t="s">
        <v>882</v>
      </c>
    </row>
    <row r="143" ht="12.75">
      <c r="D143" s="128" t="s">
        <v>883</v>
      </c>
    </row>
    <row r="144" ht="15.75">
      <c r="C144" s="134"/>
    </row>
    <row r="145" ht="15.75">
      <c r="C145" s="132" t="s">
        <v>884</v>
      </c>
    </row>
    <row r="146" ht="12.75">
      <c r="C146" s="133"/>
    </row>
    <row r="147" ht="12.75">
      <c r="D147" s="127" t="s">
        <v>885</v>
      </c>
    </row>
    <row r="148" ht="12.75">
      <c r="D148" s="128" t="s">
        <v>886</v>
      </c>
    </row>
    <row r="149" ht="12.75">
      <c r="C149" s="127"/>
    </row>
    <row r="150" ht="12.75">
      <c r="D150" s="127" t="s">
        <v>887</v>
      </c>
    </row>
    <row r="151" ht="12.75">
      <c r="D151" s="128" t="s">
        <v>888</v>
      </c>
    </row>
    <row r="152" ht="12.75">
      <c r="C152" s="127"/>
    </row>
    <row r="153" ht="12.75">
      <c r="D153" s="127" t="s">
        <v>889</v>
      </c>
    </row>
    <row r="154" ht="12.75">
      <c r="D154" s="128" t="s">
        <v>890</v>
      </c>
    </row>
    <row r="155" ht="12.75">
      <c r="C155" s="127"/>
    </row>
    <row r="156" ht="12.75">
      <c r="D156" s="127" t="s">
        <v>891</v>
      </c>
    </row>
    <row r="157" ht="12.75">
      <c r="D157" s="128" t="s">
        <v>892</v>
      </c>
    </row>
    <row r="158" ht="12.75">
      <c r="C158" s="127"/>
    </row>
    <row r="159" ht="12.75">
      <c r="D159" s="127" t="s">
        <v>893</v>
      </c>
    </row>
    <row r="160" ht="12.75">
      <c r="D160" s="128" t="s">
        <v>894</v>
      </c>
    </row>
    <row r="161" ht="12.75">
      <c r="C161" s="127"/>
    </row>
    <row r="162" ht="12.75">
      <c r="D162" s="127" t="s">
        <v>895</v>
      </c>
    </row>
    <row r="163" ht="12.75">
      <c r="D163" s="128" t="s">
        <v>896</v>
      </c>
    </row>
    <row r="164" ht="12.75">
      <c r="C164" s="127"/>
    </row>
    <row r="165" ht="12.75">
      <c r="D165" s="127" t="s">
        <v>897</v>
      </c>
    </row>
    <row r="166" ht="12.75">
      <c r="D166" s="128" t="s">
        <v>898</v>
      </c>
    </row>
    <row r="167" spans="3:5" ht="12.75">
      <c r="C167" s="128"/>
      <c r="D167" s="143" t="s">
        <v>82</v>
      </c>
      <c r="E167" s="128"/>
    </row>
    <row r="168" ht="12.75">
      <c r="C168" s="127"/>
    </row>
    <row r="169" ht="12.75">
      <c r="D169" s="127" t="s">
        <v>899</v>
      </c>
    </row>
    <row r="170" ht="12.75">
      <c r="D170" s="128" t="s">
        <v>900</v>
      </c>
    </row>
    <row r="171" ht="18">
      <c r="C171" s="129"/>
    </row>
    <row r="172" ht="18">
      <c r="C172" s="130" t="s">
        <v>901</v>
      </c>
    </row>
    <row r="173" ht="15.75">
      <c r="C173" s="131"/>
    </row>
    <row r="174" ht="15.75">
      <c r="C174" s="132" t="s">
        <v>902</v>
      </c>
    </row>
    <row r="175" ht="12.75">
      <c r="C175" s="133"/>
    </row>
    <row r="176" ht="12.75">
      <c r="D176" s="127" t="s">
        <v>903</v>
      </c>
    </row>
    <row r="177" spans="4:5" ht="12.75">
      <c r="D177" s="128" t="s">
        <v>904</v>
      </c>
      <c r="E177" s="128"/>
    </row>
    <row r="178" ht="12.75">
      <c r="C178" s="127"/>
    </row>
    <row r="179" ht="12.75">
      <c r="D179" s="127" t="s">
        <v>905</v>
      </c>
    </row>
    <row r="180" spans="4:5" ht="12.75">
      <c r="D180" s="128" t="s">
        <v>906</v>
      </c>
      <c r="E180" s="128"/>
    </row>
    <row r="181" ht="12.75">
      <c r="C181" s="127"/>
    </row>
    <row r="182" ht="12.75">
      <c r="D182" s="127" t="s">
        <v>0</v>
      </c>
    </row>
    <row r="183" spans="4:5" ht="12.75">
      <c r="D183" s="128" t="s">
        <v>1</v>
      </c>
      <c r="E183" s="128"/>
    </row>
    <row r="184" spans="4:5" ht="12.75">
      <c r="D184" s="128"/>
      <c r="E184" s="128"/>
    </row>
    <row r="185" spans="3:4" ht="12.75">
      <c r="C185" s="127"/>
      <c r="D185" s="127" t="s">
        <v>2</v>
      </c>
    </row>
    <row r="186" spans="4:5" ht="12.75">
      <c r="D186" s="128" t="s">
        <v>3</v>
      </c>
      <c r="E186" s="128"/>
    </row>
    <row r="187" ht="12.75">
      <c r="C187" s="127"/>
    </row>
    <row r="188" ht="12.75">
      <c r="D188" s="127" t="s">
        <v>4</v>
      </c>
    </row>
    <row r="189" ht="12.75">
      <c r="D189" s="128" t="s">
        <v>5</v>
      </c>
    </row>
    <row r="190" ht="15.75">
      <c r="C190" s="134"/>
    </row>
    <row r="191" spans="1:7" ht="12.75" customHeight="1">
      <c r="A191" s="388" t="s">
        <v>6</v>
      </c>
      <c r="B191" s="388"/>
      <c r="C191" s="388"/>
      <c r="D191" s="388"/>
      <c r="E191" s="388"/>
      <c r="F191" s="388"/>
      <c r="G191" s="388"/>
    </row>
    <row r="192" ht="12.75">
      <c r="C192" s="133"/>
    </row>
    <row r="193" ht="12.75">
      <c r="D193" s="127" t="s">
        <v>7</v>
      </c>
    </row>
    <row r="194" spans="4:6" ht="12.75">
      <c r="D194" s="389" t="s">
        <v>8</v>
      </c>
      <c r="E194" s="389"/>
      <c r="F194" s="128" t="s">
        <v>9</v>
      </c>
    </row>
    <row r="195" ht="12.75">
      <c r="C195" s="127"/>
    </row>
    <row r="196" ht="12.75">
      <c r="D196" s="127" t="s">
        <v>10</v>
      </c>
    </row>
    <row r="197" spans="4:6" ht="12.75">
      <c r="D197" s="384" t="s">
        <v>11</v>
      </c>
      <c r="E197" s="384"/>
      <c r="F197" s="128" t="s">
        <v>9</v>
      </c>
    </row>
    <row r="198" ht="12.75">
      <c r="C198" s="127"/>
    </row>
    <row r="199" ht="12.75">
      <c r="D199" s="127" t="s">
        <v>12</v>
      </c>
    </row>
    <row r="200" spans="4:5" ht="12.75">
      <c r="D200" s="128" t="s">
        <v>13</v>
      </c>
      <c r="E200" s="128"/>
    </row>
    <row r="201" ht="12.75">
      <c r="C201" s="127"/>
    </row>
    <row r="202" ht="12.75">
      <c r="D202" s="127" t="s">
        <v>14</v>
      </c>
    </row>
    <row r="203" spans="4:10" ht="12.75">
      <c r="D203" s="128" t="s">
        <v>15</v>
      </c>
      <c r="E203" s="128"/>
      <c r="F203" s="128"/>
      <c r="G203" s="128"/>
      <c r="H203" s="128"/>
      <c r="I203" s="128"/>
      <c r="J203" s="128"/>
    </row>
    <row r="204" spans="3:14" ht="12.75">
      <c r="C204" s="128"/>
      <c r="D204" s="128" t="s">
        <v>83</v>
      </c>
      <c r="E204" s="128"/>
      <c r="F204" s="128"/>
      <c r="G204" s="128"/>
      <c r="H204" s="128"/>
      <c r="I204" s="128"/>
      <c r="J204" s="128"/>
      <c r="K204" s="128"/>
      <c r="L204" s="128"/>
      <c r="M204" s="128"/>
      <c r="N204" s="128"/>
    </row>
    <row r="205" ht="18">
      <c r="C205" s="129"/>
    </row>
    <row r="206" ht="18">
      <c r="C206" s="130" t="s">
        <v>16</v>
      </c>
    </row>
    <row r="207" ht="15.75">
      <c r="C207" s="131"/>
    </row>
    <row r="208" ht="15.75">
      <c r="C208" s="132" t="s">
        <v>17</v>
      </c>
    </row>
    <row r="209" ht="12.75">
      <c r="C209" s="133"/>
    </row>
    <row r="210" ht="12.75">
      <c r="D210" s="127" t="s">
        <v>18</v>
      </c>
    </row>
    <row r="211" spans="4:6" ht="12.75">
      <c r="D211" s="384" t="s">
        <v>19</v>
      </c>
      <c r="E211" s="384"/>
      <c r="F211" s="384"/>
    </row>
    <row r="212" ht="12.75">
      <c r="C212" s="127"/>
    </row>
    <row r="213" ht="12.75">
      <c r="D213" s="127" t="s">
        <v>20</v>
      </c>
    </row>
    <row r="214" spans="4:6" ht="12.75">
      <c r="D214" s="384" t="s">
        <v>21</v>
      </c>
      <c r="E214" s="384"/>
      <c r="F214" s="128" t="s">
        <v>22</v>
      </c>
    </row>
    <row r="215" ht="12.75">
      <c r="C215" s="127"/>
    </row>
    <row r="216" ht="12.75">
      <c r="D216" s="127" t="s">
        <v>23</v>
      </c>
    </row>
    <row r="217" spans="4:6" ht="12.75">
      <c r="D217" s="384" t="s">
        <v>24</v>
      </c>
      <c r="E217" s="384"/>
      <c r="F217" s="128" t="s">
        <v>22</v>
      </c>
    </row>
    <row r="218" ht="12.75">
      <c r="C218" s="127"/>
    </row>
    <row r="219" ht="12.75">
      <c r="D219" s="127" t="s">
        <v>25</v>
      </c>
    </row>
    <row r="220" spans="4:7" ht="12.75">
      <c r="D220" s="128" t="s">
        <v>26</v>
      </c>
      <c r="G220" s="128" t="s">
        <v>27</v>
      </c>
    </row>
    <row r="221" ht="18">
      <c r="C221" s="129"/>
    </row>
    <row r="222" ht="18">
      <c r="C222" s="130" t="s">
        <v>28</v>
      </c>
    </row>
    <row r="223" ht="15.75">
      <c r="C223" s="131"/>
    </row>
    <row r="224" spans="1:7" ht="12.75" customHeight="1">
      <c r="A224" s="388" t="s">
        <v>29</v>
      </c>
      <c r="B224" s="388"/>
      <c r="C224" s="388"/>
      <c r="D224" s="388"/>
      <c r="E224" s="388"/>
      <c r="F224" s="388"/>
      <c r="G224" s="388"/>
    </row>
    <row r="225" ht="12.75">
      <c r="C225" s="127"/>
    </row>
    <row r="226" ht="12.75">
      <c r="D226" s="127" t="s">
        <v>30</v>
      </c>
    </row>
    <row r="227" spans="4:6" ht="12.75">
      <c r="D227" s="384" t="s">
        <v>31</v>
      </c>
      <c r="E227" s="384"/>
      <c r="F227" s="128" t="s">
        <v>32</v>
      </c>
    </row>
    <row r="228" ht="12.75">
      <c r="C228" s="127"/>
    </row>
    <row r="229" ht="12.75">
      <c r="D229" s="127" t="s">
        <v>33</v>
      </c>
    </row>
    <row r="230" spans="4:12" ht="12.75">
      <c r="D230" s="143" t="s">
        <v>34</v>
      </c>
      <c r="E230" s="143"/>
      <c r="F230" s="144"/>
      <c r="G230" s="144"/>
      <c r="H230" s="144"/>
      <c r="I230" s="144"/>
      <c r="J230" s="144"/>
      <c r="K230" s="144"/>
      <c r="L230" s="144"/>
    </row>
    <row r="231" spans="4:12" ht="12.75">
      <c r="D231" s="143"/>
      <c r="E231" s="143"/>
      <c r="F231" s="144"/>
      <c r="G231" s="144"/>
      <c r="H231" s="144"/>
      <c r="I231" s="144"/>
      <c r="J231" s="144"/>
      <c r="K231" s="144"/>
      <c r="L231" s="144"/>
    </row>
    <row r="232" spans="3:4" ht="12.75">
      <c r="C232" s="127"/>
      <c r="D232" s="127" t="s">
        <v>85</v>
      </c>
    </row>
    <row r="233" spans="4:11" ht="12.75">
      <c r="D233" s="384" t="s">
        <v>35</v>
      </c>
      <c r="E233" s="384"/>
      <c r="F233" s="384"/>
      <c r="G233" s="384"/>
      <c r="H233" s="384"/>
      <c r="I233" s="384"/>
      <c r="J233" s="384"/>
      <c r="K233" s="384"/>
    </row>
    <row r="234" ht="12.75">
      <c r="C234" s="127"/>
    </row>
    <row r="235" ht="12.75">
      <c r="D235" s="127" t="s">
        <v>36</v>
      </c>
    </row>
    <row r="236" spans="4:12" ht="12.75">
      <c r="D236" s="384" t="s">
        <v>37</v>
      </c>
      <c r="E236" s="384"/>
      <c r="F236" s="384"/>
      <c r="G236" s="384"/>
      <c r="H236" s="384"/>
      <c r="I236" s="384"/>
      <c r="J236" s="384"/>
      <c r="K236" s="384"/>
      <c r="L236" s="384"/>
    </row>
    <row r="237" ht="12.75">
      <c r="C237" s="127"/>
    </row>
    <row r="238" ht="12.75">
      <c r="D238" s="127" t="s">
        <v>38</v>
      </c>
    </row>
    <row r="239" spans="4:15" ht="12.75">
      <c r="D239" s="384" t="s">
        <v>39</v>
      </c>
      <c r="E239" s="384"/>
      <c r="F239" s="384"/>
      <c r="G239" s="384"/>
      <c r="H239" s="384"/>
      <c r="I239" s="384"/>
      <c r="J239" s="384"/>
      <c r="K239" s="384"/>
      <c r="L239" s="384"/>
      <c r="M239" s="384"/>
      <c r="N239" s="384"/>
      <c r="O239" s="384"/>
    </row>
    <row r="240" spans="3:4" ht="12.75">
      <c r="C240" s="128"/>
      <c r="D240" s="128" t="s">
        <v>84</v>
      </c>
    </row>
    <row r="241" ht="18">
      <c r="C241" s="129"/>
    </row>
    <row r="242" spans="1:5" ht="12.75" customHeight="1">
      <c r="A242" s="385" t="s">
        <v>40</v>
      </c>
      <c r="B242" s="385"/>
      <c r="C242" s="385"/>
      <c r="D242" s="385"/>
      <c r="E242" s="385"/>
    </row>
    <row r="243" ht="15.75">
      <c r="C243" s="131"/>
    </row>
    <row r="244" ht="15.75">
      <c r="C244" s="135" t="s">
        <v>41</v>
      </c>
    </row>
    <row r="245" ht="12.75">
      <c r="C245" s="136"/>
    </row>
    <row r="246" ht="12.75">
      <c r="D246" s="127" t="s">
        <v>42</v>
      </c>
    </row>
    <row r="247" spans="4:6" ht="12.75">
      <c r="D247" s="384" t="s">
        <v>43</v>
      </c>
      <c r="E247" s="384"/>
      <c r="F247" s="384"/>
    </row>
    <row r="248" ht="12.75">
      <c r="C248" s="127"/>
    </row>
    <row r="249" ht="12.75">
      <c r="D249" s="127" t="s">
        <v>44</v>
      </c>
    </row>
    <row r="250" spans="4:6" ht="12.75">
      <c r="D250" s="384" t="s">
        <v>45</v>
      </c>
      <c r="E250" s="384"/>
      <c r="F250" s="384"/>
    </row>
    <row r="251" ht="12.75">
      <c r="C251" s="127"/>
    </row>
    <row r="252" ht="12.75">
      <c r="D252" s="127" t="s">
        <v>46</v>
      </c>
    </row>
    <row r="253" spans="4:5" ht="12.75">
      <c r="D253" s="384" t="s">
        <v>47</v>
      </c>
      <c r="E253" s="384"/>
    </row>
    <row r="254" ht="12.75">
      <c r="C254" s="127"/>
    </row>
    <row r="255" ht="12.75">
      <c r="D255" s="127" t="s">
        <v>48</v>
      </c>
    </row>
    <row r="256" spans="4:5" ht="12.75">
      <c r="D256" s="384" t="s">
        <v>47</v>
      </c>
      <c r="E256" s="384"/>
    </row>
    <row r="257" ht="12.75">
      <c r="C257" s="127"/>
    </row>
    <row r="258" ht="12.75">
      <c r="D258" s="127" t="s">
        <v>49</v>
      </c>
    </row>
    <row r="259" spans="4:5" ht="12.75">
      <c r="D259" s="128" t="s">
        <v>50</v>
      </c>
      <c r="E259" s="128"/>
    </row>
    <row r="260" ht="12.75">
      <c r="C260" s="127"/>
    </row>
    <row r="261" ht="12.75">
      <c r="D261" s="127" t="s">
        <v>51</v>
      </c>
    </row>
    <row r="262" spans="4:11" ht="12.75">
      <c r="D262" s="384" t="s">
        <v>52</v>
      </c>
      <c r="E262" s="384"/>
      <c r="F262" s="384"/>
      <c r="G262" s="384"/>
      <c r="H262" s="384"/>
      <c r="I262" s="384"/>
      <c r="J262" s="384"/>
      <c r="K262" s="384"/>
    </row>
    <row r="263" ht="12.75">
      <c r="C263" s="127"/>
    </row>
    <row r="264" ht="12.75">
      <c r="D264" s="127" t="s">
        <v>53</v>
      </c>
    </row>
    <row r="265" spans="4:5" ht="12.75">
      <c r="D265" s="384" t="s">
        <v>54</v>
      </c>
      <c r="E265" s="384"/>
    </row>
    <row r="266" ht="12.75">
      <c r="C266" s="127"/>
    </row>
    <row r="267" ht="12.75">
      <c r="D267" s="127" t="s">
        <v>55</v>
      </c>
    </row>
    <row r="268" spans="4:11" ht="12.75">
      <c r="D268" s="384" t="s">
        <v>56</v>
      </c>
      <c r="E268" s="384"/>
      <c r="F268" s="384"/>
      <c r="G268" s="384"/>
      <c r="H268" s="384"/>
      <c r="I268" s="384"/>
      <c r="J268" s="384"/>
      <c r="K268" s="384"/>
    </row>
    <row r="269" ht="12.75">
      <c r="C269" s="127"/>
    </row>
    <row r="270" ht="12.75">
      <c r="D270" s="127" t="s">
        <v>57</v>
      </c>
    </row>
    <row r="271" spans="4:11" ht="12.75">
      <c r="D271" s="384" t="s">
        <v>87</v>
      </c>
      <c r="E271" s="384"/>
      <c r="F271" s="384"/>
      <c r="G271" s="384"/>
      <c r="H271" s="384"/>
      <c r="I271" s="384"/>
      <c r="J271" s="384"/>
      <c r="K271" s="384"/>
    </row>
    <row r="272" ht="12.75">
      <c r="C272" s="137"/>
    </row>
    <row r="273" ht="12.75">
      <c r="D273" s="127" t="s">
        <v>58</v>
      </c>
    </row>
    <row r="274" spans="4:11" ht="12.75">
      <c r="D274" s="143" t="s">
        <v>59</v>
      </c>
      <c r="E274" s="145"/>
      <c r="F274" s="145"/>
      <c r="G274" s="145"/>
      <c r="H274" s="145"/>
      <c r="I274" s="145"/>
      <c r="J274" s="145"/>
      <c r="K274" s="145"/>
    </row>
    <row r="275" ht="15.75">
      <c r="C275" s="134"/>
    </row>
    <row r="276" ht="15.75">
      <c r="C276" s="135" t="s">
        <v>60</v>
      </c>
    </row>
    <row r="277" ht="12.75">
      <c r="C277" s="136"/>
    </row>
    <row r="278" ht="12.75">
      <c r="D278" s="127" t="s">
        <v>61</v>
      </c>
    </row>
    <row r="279" spans="3:4" ht="13.5">
      <c r="C279" s="138"/>
      <c r="D279" s="26" t="s">
        <v>86</v>
      </c>
    </row>
    <row r="280" ht="12.75">
      <c r="C280" s="139"/>
    </row>
    <row r="281" ht="12.75">
      <c r="D281" s="127" t="s">
        <v>62</v>
      </c>
    </row>
    <row r="282" spans="3:4" ht="12.75">
      <c r="C282" s="138"/>
      <c r="D282" s="128" t="s">
        <v>89</v>
      </c>
    </row>
    <row r="283" ht="12.75">
      <c r="C283" s="139"/>
    </row>
    <row r="284" ht="12.75">
      <c r="D284" s="127" t="s">
        <v>63</v>
      </c>
    </row>
    <row r="285" spans="3:4" ht="12.75">
      <c r="C285" s="138"/>
      <c r="D285" s="128" t="s">
        <v>89</v>
      </c>
    </row>
    <row r="286" ht="12.75">
      <c r="C286" s="139"/>
    </row>
    <row r="287" ht="12.75">
      <c r="D287" s="127" t="s">
        <v>64</v>
      </c>
    </row>
    <row r="288" spans="3:12" ht="12.75">
      <c r="C288" s="138"/>
      <c r="D288" s="384" t="s">
        <v>88</v>
      </c>
      <c r="E288" s="384"/>
      <c r="F288" s="384"/>
      <c r="G288" s="384"/>
      <c r="H288" s="384"/>
      <c r="I288" s="384"/>
      <c r="J288" s="384"/>
      <c r="K288" s="384"/>
      <c r="L288" s="384"/>
    </row>
    <row r="289" ht="12.75">
      <c r="C289" s="139"/>
    </row>
    <row r="290" ht="12.75">
      <c r="D290" s="127" t="s">
        <v>65</v>
      </c>
    </row>
    <row r="291" spans="3:11" ht="12.75">
      <c r="C291" s="138"/>
      <c r="D291" s="384" t="s">
        <v>88</v>
      </c>
      <c r="E291" s="384"/>
      <c r="F291" s="384"/>
      <c r="G291" s="384"/>
      <c r="H291" s="384"/>
      <c r="I291" s="384"/>
      <c r="J291" s="384"/>
      <c r="K291" s="384"/>
    </row>
    <row r="292" ht="12.75">
      <c r="C292" s="139"/>
    </row>
    <row r="293" ht="12.75">
      <c r="D293" s="127" t="s">
        <v>66</v>
      </c>
    </row>
    <row r="294" spans="3:4" ht="12.75">
      <c r="C294" s="138"/>
      <c r="D294" s="128" t="s">
        <v>90</v>
      </c>
    </row>
    <row r="295" ht="12.75">
      <c r="C295" s="140"/>
    </row>
    <row r="296" ht="12.75">
      <c r="D296" s="127" t="s">
        <v>67</v>
      </c>
    </row>
    <row r="297" spans="3:4" ht="12.75">
      <c r="C297" s="138"/>
      <c r="D297" s="128" t="s">
        <v>91</v>
      </c>
    </row>
    <row r="298" ht="12.75">
      <c r="C298" s="139"/>
    </row>
    <row r="299" ht="12.75">
      <c r="D299" s="127" t="s">
        <v>68</v>
      </c>
    </row>
    <row r="300" spans="3:4" ht="12.75">
      <c r="C300" s="138"/>
      <c r="D300" s="128" t="s">
        <v>92</v>
      </c>
    </row>
    <row r="301" ht="12.75">
      <c r="C301" s="139"/>
    </row>
    <row r="302" ht="12.75">
      <c r="D302" s="127" t="s">
        <v>69</v>
      </c>
    </row>
    <row r="303" spans="3:4" ht="12.75">
      <c r="C303" s="138"/>
      <c r="D303" s="128" t="s">
        <v>93</v>
      </c>
    </row>
    <row r="304" ht="12.75">
      <c r="C304" s="139"/>
    </row>
    <row r="305" ht="12.75">
      <c r="D305" s="127" t="s">
        <v>70</v>
      </c>
    </row>
    <row r="306" spans="3:4" ht="12.75">
      <c r="C306" s="138"/>
      <c r="D306" s="128" t="s">
        <v>94</v>
      </c>
    </row>
    <row r="307" ht="12.75">
      <c r="C307" s="140"/>
    </row>
    <row r="308" ht="12.75">
      <c r="D308" s="127" t="s">
        <v>71</v>
      </c>
    </row>
    <row r="309" spans="3:4" ht="12.75">
      <c r="C309" s="138"/>
      <c r="D309" s="128" t="s">
        <v>95</v>
      </c>
    </row>
    <row r="310" ht="12.75">
      <c r="C310" s="139"/>
    </row>
    <row r="311" ht="12.75">
      <c r="D311" s="127" t="s">
        <v>72</v>
      </c>
    </row>
    <row r="312" spans="3:4" ht="12.75">
      <c r="C312" s="138"/>
      <c r="D312" s="128" t="s">
        <v>96</v>
      </c>
    </row>
    <row r="313" ht="12.75">
      <c r="C313" s="139"/>
    </row>
    <row r="314" ht="12.75">
      <c r="D314" s="127" t="s">
        <v>73</v>
      </c>
    </row>
    <row r="315" spans="3:7" ht="12.75">
      <c r="C315" s="138"/>
      <c r="D315" s="128" t="s">
        <v>97</v>
      </c>
      <c r="G315" s="36"/>
    </row>
    <row r="316" ht="12.75">
      <c r="C316" s="139"/>
    </row>
    <row r="317" spans="3:4" ht="12.75">
      <c r="C317" s="127" t="s">
        <v>74</v>
      </c>
      <c r="D317" s="127" t="s">
        <v>75</v>
      </c>
    </row>
    <row r="318" spans="3:4" ht="12.75">
      <c r="C318" s="138"/>
      <c r="D318" s="128" t="s">
        <v>98</v>
      </c>
    </row>
    <row r="319" ht="12.75">
      <c r="C319" s="139"/>
    </row>
    <row r="320" ht="12.75">
      <c r="D320" s="127" t="s">
        <v>76</v>
      </c>
    </row>
    <row r="321" spans="3:4" ht="12.75">
      <c r="C321" s="138"/>
      <c r="D321" s="128" t="s">
        <v>109</v>
      </c>
    </row>
    <row r="322" ht="12.75">
      <c r="C322" s="139"/>
    </row>
    <row r="323" ht="12.75">
      <c r="D323" s="127" t="s">
        <v>77</v>
      </c>
    </row>
    <row r="324" spans="3:4" ht="12.75">
      <c r="C324" s="138"/>
      <c r="D324" s="128" t="s">
        <v>110</v>
      </c>
    </row>
    <row r="325" ht="12.75">
      <c r="C325" s="139"/>
    </row>
    <row r="326" ht="12.75">
      <c r="D326" s="127" t="s">
        <v>78</v>
      </c>
    </row>
    <row r="327" spans="3:4" ht="12.75">
      <c r="C327" s="138"/>
      <c r="D327" s="128" t="s">
        <v>111</v>
      </c>
    </row>
  </sheetData>
  <sheetProtection password="F2E5" sheet="1"/>
  <mergeCells count="30">
    <mergeCell ref="A191:G191"/>
    <mergeCell ref="D194:E194"/>
    <mergeCell ref="D197:E197"/>
    <mergeCell ref="D211:F211"/>
    <mergeCell ref="D236:L236"/>
    <mergeCell ref="A1:L1"/>
    <mergeCell ref="A140:E140"/>
    <mergeCell ref="A224:G224"/>
    <mergeCell ref="B25:C25"/>
    <mergeCell ref="D24:E24"/>
    <mergeCell ref="C51:J51"/>
    <mergeCell ref="C68:F68"/>
    <mergeCell ref="D107:F107"/>
    <mergeCell ref="A86:H86"/>
    <mergeCell ref="D214:E214"/>
    <mergeCell ref="D217:E217"/>
    <mergeCell ref="D227:E227"/>
    <mergeCell ref="D233:K233"/>
    <mergeCell ref="D256:E256"/>
    <mergeCell ref="A242:E242"/>
    <mergeCell ref="D262:K262"/>
    <mergeCell ref="D265:E265"/>
    <mergeCell ref="D239:O239"/>
    <mergeCell ref="D247:F247"/>
    <mergeCell ref="D250:F250"/>
    <mergeCell ref="D253:E253"/>
    <mergeCell ref="D268:K268"/>
    <mergeCell ref="D271:K271"/>
    <mergeCell ref="D288:L288"/>
    <mergeCell ref="D291:K291"/>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tabColor indexed="46"/>
  </sheetPr>
  <dimension ref="A1:I152"/>
  <sheetViews>
    <sheetView zoomScale="145" zoomScaleNormal="145" zoomScalePageLayoutView="0" workbookViewId="0" topLeftCell="A1">
      <selection activeCell="B14" sqref="B14"/>
    </sheetView>
  </sheetViews>
  <sheetFormatPr defaultColWidth="9.140625" defaultRowHeight="12.75"/>
  <cols>
    <col min="1" max="1" width="25.00390625" style="0" customWidth="1"/>
    <col min="2" max="2" width="25.7109375" style="0" customWidth="1"/>
    <col min="3" max="3" width="11.7109375" style="0" customWidth="1"/>
    <col min="4" max="4" width="9.140625" style="0" hidden="1" customWidth="1"/>
    <col min="5" max="5" width="14.140625" style="0" hidden="1" customWidth="1"/>
    <col min="6" max="6" width="33.140625" style="21" customWidth="1"/>
    <col min="8" max="8" width="10.8515625" style="0" hidden="1" customWidth="1"/>
    <col min="9" max="9" width="84.28125" style="0" hidden="1" customWidth="1"/>
  </cols>
  <sheetData>
    <row r="1" spans="1:6" ht="33.75" customHeight="1">
      <c r="A1" s="5" t="s">
        <v>225</v>
      </c>
      <c r="B1" s="6" t="s">
        <v>226</v>
      </c>
      <c r="C1" s="7" t="s">
        <v>227</v>
      </c>
      <c r="D1" s="8"/>
      <c r="E1" s="8"/>
      <c r="F1" s="8" t="s">
        <v>228</v>
      </c>
    </row>
    <row r="2" spans="1:9" ht="15.75">
      <c r="A2" s="9" t="s">
        <v>229</v>
      </c>
      <c r="B2" s="10" t="s">
        <v>230</v>
      </c>
      <c r="C2" s="11" t="s">
        <v>231</v>
      </c>
      <c r="D2" s="12" t="s">
        <v>216</v>
      </c>
      <c r="E2" s="12" t="s">
        <v>232</v>
      </c>
      <c r="F2" s="10" t="s">
        <v>233</v>
      </c>
      <c r="H2" s="13" t="s">
        <v>234</v>
      </c>
      <c r="I2" s="13" t="s">
        <v>235</v>
      </c>
    </row>
    <row r="3" spans="1:9" ht="15.75">
      <c r="A3" s="9" t="s">
        <v>236</v>
      </c>
      <c r="B3" s="10" t="s">
        <v>237</v>
      </c>
      <c r="C3" s="11" t="s">
        <v>238</v>
      </c>
      <c r="D3" s="12" t="s">
        <v>239</v>
      </c>
      <c r="E3" s="12" t="s">
        <v>240</v>
      </c>
      <c r="F3" s="10" t="s">
        <v>241</v>
      </c>
      <c r="H3" s="13" t="s">
        <v>242</v>
      </c>
      <c r="I3" s="13" t="s">
        <v>243</v>
      </c>
    </row>
    <row r="4" spans="1:9" ht="15.75">
      <c r="A4" s="9" t="s">
        <v>244</v>
      </c>
      <c r="B4" s="10" t="s">
        <v>237</v>
      </c>
      <c r="C4" s="11" t="s">
        <v>245</v>
      </c>
      <c r="D4" s="12"/>
      <c r="E4" s="12"/>
      <c r="F4" s="10" t="s">
        <v>241</v>
      </c>
      <c r="H4" s="13" t="s">
        <v>246</v>
      </c>
      <c r="I4" s="13" t="s">
        <v>247</v>
      </c>
    </row>
    <row r="5" spans="1:9" ht="15.75">
      <c r="A5" s="9" t="s">
        <v>248</v>
      </c>
      <c r="B5" s="10" t="s">
        <v>249</v>
      </c>
      <c r="C5" s="11" t="s">
        <v>250</v>
      </c>
      <c r="D5" s="12"/>
      <c r="E5" s="12"/>
      <c r="F5" s="10" t="s">
        <v>251</v>
      </c>
      <c r="H5" s="13" t="s">
        <v>252</v>
      </c>
      <c r="I5" s="13" t="s">
        <v>253</v>
      </c>
    </row>
    <row r="6" spans="1:9" ht="15.75">
      <c r="A6" s="9" t="s">
        <v>254</v>
      </c>
      <c r="B6" s="10" t="s">
        <v>237</v>
      </c>
      <c r="C6" s="11" t="s">
        <v>255</v>
      </c>
      <c r="D6" s="14"/>
      <c r="E6" s="14"/>
      <c r="F6" s="10" t="s">
        <v>256</v>
      </c>
      <c r="H6" s="13" t="s">
        <v>257</v>
      </c>
      <c r="I6" s="13" t="s">
        <v>258</v>
      </c>
    </row>
    <row r="7" spans="1:9" ht="15.75">
      <c r="A7" s="9" t="s">
        <v>259</v>
      </c>
      <c r="B7" s="10" t="s">
        <v>237</v>
      </c>
      <c r="C7" s="11" t="s">
        <v>260</v>
      </c>
      <c r="D7" s="12"/>
      <c r="E7" s="12"/>
      <c r="F7" s="10" t="s">
        <v>256</v>
      </c>
      <c r="H7" s="13" t="s">
        <v>261</v>
      </c>
      <c r="I7" s="13" t="s">
        <v>262</v>
      </c>
    </row>
    <row r="8" spans="1:9" ht="15.75">
      <c r="A8" s="9" t="s">
        <v>263</v>
      </c>
      <c r="B8" s="10" t="s">
        <v>237</v>
      </c>
      <c r="C8" s="11" t="s">
        <v>264</v>
      </c>
      <c r="D8" s="14"/>
      <c r="E8" s="14"/>
      <c r="F8" s="10" t="s">
        <v>256</v>
      </c>
      <c r="H8" s="13" t="s">
        <v>265</v>
      </c>
      <c r="I8" s="13" t="s">
        <v>266</v>
      </c>
    </row>
    <row r="9" spans="1:9" ht="15.75">
      <c r="A9" s="9" t="s">
        <v>267</v>
      </c>
      <c r="B9" s="10" t="s">
        <v>268</v>
      </c>
      <c r="C9" s="11" t="s">
        <v>269</v>
      </c>
      <c r="D9" s="14"/>
      <c r="E9" s="14"/>
      <c r="F9" s="10" t="s">
        <v>270</v>
      </c>
      <c r="H9" s="13" t="s">
        <v>271</v>
      </c>
      <c r="I9" s="13" t="s">
        <v>272</v>
      </c>
    </row>
    <row r="10" spans="1:9" ht="15.75">
      <c r="A10" s="9" t="s">
        <v>273</v>
      </c>
      <c r="B10" s="15" t="s">
        <v>274</v>
      </c>
      <c r="C10" s="11" t="s">
        <v>275</v>
      </c>
      <c r="D10" s="14"/>
      <c r="E10" s="14"/>
      <c r="F10" s="10" t="s">
        <v>276</v>
      </c>
      <c r="H10" s="13" t="s">
        <v>277</v>
      </c>
      <c r="I10" s="13" t="s">
        <v>278</v>
      </c>
    </row>
    <row r="11" spans="1:9" ht="15.75">
      <c r="A11" s="9" t="s">
        <v>279</v>
      </c>
      <c r="B11" s="15" t="s">
        <v>274</v>
      </c>
      <c r="C11" s="11" t="s">
        <v>280</v>
      </c>
      <c r="D11" s="12"/>
      <c r="E11" s="12"/>
      <c r="F11" s="10" t="s">
        <v>276</v>
      </c>
      <c r="H11" s="13" t="s">
        <v>281</v>
      </c>
      <c r="I11" s="13" t="s">
        <v>282</v>
      </c>
    </row>
    <row r="12" spans="1:9" ht="15.75">
      <c r="A12" s="9" t="s">
        <v>283</v>
      </c>
      <c r="B12" s="10" t="s">
        <v>274</v>
      </c>
      <c r="C12" s="11" t="s">
        <v>284</v>
      </c>
      <c r="D12" s="14"/>
      <c r="E12" s="14"/>
      <c r="F12" s="10" t="s">
        <v>276</v>
      </c>
      <c r="H12" s="13" t="s">
        <v>285</v>
      </c>
      <c r="I12" s="13" t="s">
        <v>286</v>
      </c>
    </row>
    <row r="13" spans="1:9" ht="15.75">
      <c r="A13" s="9" t="s">
        <v>287</v>
      </c>
      <c r="B13" s="15" t="s">
        <v>268</v>
      </c>
      <c r="C13" s="11" t="s">
        <v>288</v>
      </c>
      <c r="D13" s="14"/>
      <c r="E13" s="14"/>
      <c r="F13" s="10" t="s">
        <v>289</v>
      </c>
      <c r="H13" s="13" t="s">
        <v>290</v>
      </c>
      <c r="I13" s="13" t="s">
        <v>291</v>
      </c>
    </row>
    <row r="14" spans="1:9" ht="15.75">
      <c r="A14" s="9" t="s">
        <v>292</v>
      </c>
      <c r="B14" s="10" t="s">
        <v>268</v>
      </c>
      <c r="C14" s="11" t="s">
        <v>293</v>
      </c>
      <c r="D14" s="12"/>
      <c r="E14" s="12"/>
      <c r="F14" s="10" t="s">
        <v>294</v>
      </c>
      <c r="H14" s="13" t="s">
        <v>295</v>
      </c>
      <c r="I14" s="13" t="s">
        <v>296</v>
      </c>
    </row>
    <row r="15" spans="1:9" ht="15.75">
      <c r="A15" s="9" t="s">
        <v>297</v>
      </c>
      <c r="B15" s="10" t="s">
        <v>249</v>
      </c>
      <c r="C15" s="11" t="s">
        <v>298</v>
      </c>
      <c r="D15" s="12"/>
      <c r="E15" s="12"/>
      <c r="F15" s="10" t="s">
        <v>299</v>
      </c>
      <c r="H15" s="13" t="s">
        <v>300</v>
      </c>
      <c r="I15" s="13" t="s">
        <v>301</v>
      </c>
    </row>
    <row r="16" spans="1:9" ht="15.75">
      <c r="A16" s="9" t="s">
        <v>302</v>
      </c>
      <c r="B16" s="10" t="s">
        <v>237</v>
      </c>
      <c r="C16" s="11" t="s">
        <v>303</v>
      </c>
      <c r="D16" s="14"/>
      <c r="E16" s="14"/>
      <c r="F16" s="10" t="s">
        <v>304</v>
      </c>
      <c r="H16" s="13" t="s">
        <v>305</v>
      </c>
      <c r="I16" s="13" t="s">
        <v>306</v>
      </c>
    </row>
    <row r="17" spans="1:9" ht="15.75">
      <c r="A17" s="9" t="s">
        <v>307</v>
      </c>
      <c r="B17" s="10" t="s">
        <v>237</v>
      </c>
      <c r="C17" s="11" t="s">
        <v>308</v>
      </c>
      <c r="D17" s="12"/>
      <c r="E17" s="12"/>
      <c r="F17" s="10" t="s">
        <v>304</v>
      </c>
      <c r="H17" s="13" t="s">
        <v>309</v>
      </c>
      <c r="I17" s="13" t="s">
        <v>310</v>
      </c>
    </row>
    <row r="18" spans="1:9" ht="15.75">
      <c r="A18" s="9" t="s">
        <v>311</v>
      </c>
      <c r="B18" s="10" t="s">
        <v>237</v>
      </c>
      <c r="C18" s="11" t="s">
        <v>312</v>
      </c>
      <c r="D18" s="12"/>
      <c r="E18" s="12"/>
      <c r="F18" s="10" t="s">
        <v>304</v>
      </c>
      <c r="H18" s="13" t="s">
        <v>313</v>
      </c>
      <c r="I18" s="13" t="s">
        <v>314</v>
      </c>
    </row>
    <row r="19" spans="1:9" ht="15.75">
      <c r="A19" s="9" t="s">
        <v>315</v>
      </c>
      <c r="B19" s="10" t="s">
        <v>316</v>
      </c>
      <c r="C19" s="11" t="s">
        <v>317</v>
      </c>
      <c r="D19" s="14"/>
      <c r="E19" s="14"/>
      <c r="F19" s="10" t="s">
        <v>318</v>
      </c>
      <c r="H19" s="13" t="s">
        <v>319</v>
      </c>
      <c r="I19" s="13" t="s">
        <v>320</v>
      </c>
    </row>
    <row r="20" spans="1:9" ht="15.75">
      <c r="A20" s="9" t="s">
        <v>321</v>
      </c>
      <c r="B20" s="10" t="s">
        <v>316</v>
      </c>
      <c r="C20" s="11" t="s">
        <v>322</v>
      </c>
      <c r="D20" s="12"/>
      <c r="E20" s="12"/>
      <c r="F20" s="10" t="s">
        <v>318</v>
      </c>
      <c r="H20" s="13" t="s">
        <v>323</v>
      </c>
      <c r="I20" s="13" t="s">
        <v>324</v>
      </c>
    </row>
    <row r="21" spans="1:9" ht="15.75">
      <c r="A21" s="9" t="s">
        <v>325</v>
      </c>
      <c r="B21" s="10" t="s">
        <v>316</v>
      </c>
      <c r="C21" s="11" t="s">
        <v>326</v>
      </c>
      <c r="D21" s="12"/>
      <c r="E21" s="12"/>
      <c r="F21" s="10" t="s">
        <v>318</v>
      </c>
      <c r="H21" s="13" t="s">
        <v>327</v>
      </c>
      <c r="I21" s="13" t="s">
        <v>328</v>
      </c>
    </row>
    <row r="22" spans="1:9" ht="15.75">
      <c r="A22" s="9" t="s">
        <v>329</v>
      </c>
      <c r="B22" s="10" t="s">
        <v>330</v>
      </c>
      <c r="C22" s="11" t="s">
        <v>331</v>
      </c>
      <c r="D22" s="14"/>
      <c r="E22" s="14"/>
      <c r="F22" s="10" t="s">
        <v>332</v>
      </c>
      <c r="H22" s="13" t="s">
        <v>333</v>
      </c>
      <c r="I22" s="13" t="s">
        <v>334</v>
      </c>
    </row>
    <row r="23" spans="1:9" ht="15.75">
      <c r="A23" s="9" t="s">
        <v>335</v>
      </c>
      <c r="B23" s="10" t="s">
        <v>336</v>
      </c>
      <c r="C23" s="11" t="s">
        <v>337</v>
      </c>
      <c r="D23" s="14"/>
      <c r="E23" s="14"/>
      <c r="F23" s="10" t="s">
        <v>338</v>
      </c>
      <c r="H23" s="13" t="s">
        <v>339</v>
      </c>
      <c r="I23" s="13" t="s">
        <v>340</v>
      </c>
    </row>
    <row r="24" spans="1:9" ht="15.75">
      <c r="A24" s="9" t="s">
        <v>341</v>
      </c>
      <c r="B24" s="10" t="s">
        <v>249</v>
      </c>
      <c r="C24" s="11" t="s">
        <v>342</v>
      </c>
      <c r="D24" s="12"/>
      <c r="E24" s="12"/>
      <c r="F24" s="10" t="s">
        <v>343</v>
      </c>
      <c r="H24" s="13" t="s">
        <v>344</v>
      </c>
      <c r="I24" s="13" t="s">
        <v>345</v>
      </c>
    </row>
    <row r="25" spans="1:9" ht="15.75">
      <c r="A25" s="9" t="s">
        <v>346</v>
      </c>
      <c r="B25" s="10" t="s">
        <v>249</v>
      </c>
      <c r="C25" s="11" t="s">
        <v>347</v>
      </c>
      <c r="D25" s="12"/>
      <c r="E25" s="12"/>
      <c r="F25" s="10" t="s">
        <v>343</v>
      </c>
      <c r="H25" s="13" t="s">
        <v>348</v>
      </c>
      <c r="I25" s="13" t="s">
        <v>349</v>
      </c>
    </row>
    <row r="26" spans="1:9" ht="15.75">
      <c r="A26" s="9" t="s">
        <v>350</v>
      </c>
      <c r="B26" s="10" t="s">
        <v>249</v>
      </c>
      <c r="C26" s="11" t="s">
        <v>351</v>
      </c>
      <c r="D26" s="14"/>
      <c r="E26" s="14"/>
      <c r="F26" s="10" t="s">
        <v>352</v>
      </c>
      <c r="H26" s="13" t="s">
        <v>353</v>
      </c>
      <c r="I26" s="13" t="s">
        <v>354</v>
      </c>
    </row>
    <row r="27" spans="1:9" ht="15.75">
      <c r="A27" s="9" t="s">
        <v>355</v>
      </c>
      <c r="B27" s="10" t="s">
        <v>237</v>
      </c>
      <c r="C27" s="11" t="s">
        <v>356</v>
      </c>
      <c r="D27" s="16"/>
      <c r="E27" s="16"/>
      <c r="F27" s="10" t="s">
        <v>357</v>
      </c>
      <c r="H27" s="13" t="s">
        <v>358</v>
      </c>
      <c r="I27" s="13" t="s">
        <v>359</v>
      </c>
    </row>
    <row r="28" spans="1:9" ht="15.75">
      <c r="A28" s="9" t="s">
        <v>360</v>
      </c>
      <c r="B28" s="10" t="s">
        <v>237</v>
      </c>
      <c r="C28" s="11" t="s">
        <v>361</v>
      </c>
      <c r="D28" s="12"/>
      <c r="E28" s="12"/>
      <c r="F28" s="10" t="s">
        <v>362</v>
      </c>
      <c r="H28" s="13" t="s">
        <v>363</v>
      </c>
      <c r="I28" s="13" t="s">
        <v>364</v>
      </c>
    </row>
    <row r="29" spans="1:9" ht="15.75">
      <c r="A29" s="9" t="s">
        <v>365</v>
      </c>
      <c r="B29" s="10" t="s">
        <v>237</v>
      </c>
      <c r="C29" s="17" t="s">
        <v>366</v>
      </c>
      <c r="D29" s="14"/>
      <c r="E29" s="14"/>
      <c r="F29" s="10" t="s">
        <v>362</v>
      </c>
      <c r="H29" s="13" t="s">
        <v>367</v>
      </c>
      <c r="I29" s="13" t="s">
        <v>368</v>
      </c>
    </row>
    <row r="30" spans="1:9" ht="15.75">
      <c r="A30" s="9" t="s">
        <v>369</v>
      </c>
      <c r="B30" s="10" t="s">
        <v>316</v>
      </c>
      <c r="C30" s="11" t="s">
        <v>370</v>
      </c>
      <c r="D30" s="14"/>
      <c r="E30" s="14"/>
      <c r="F30" s="10" t="s">
        <v>371</v>
      </c>
      <c r="H30" s="13" t="s">
        <v>372</v>
      </c>
      <c r="I30" s="13" t="s">
        <v>373</v>
      </c>
    </row>
    <row r="31" spans="1:9" ht="15.75">
      <c r="A31" s="9" t="s">
        <v>374</v>
      </c>
      <c r="B31" s="10" t="s">
        <v>336</v>
      </c>
      <c r="C31" s="11" t="s">
        <v>375</v>
      </c>
      <c r="D31" s="14"/>
      <c r="E31" s="14"/>
      <c r="F31" s="10" t="s">
        <v>376</v>
      </c>
      <c r="H31" s="13" t="s">
        <v>377</v>
      </c>
      <c r="I31" s="13" t="s">
        <v>378</v>
      </c>
    </row>
    <row r="32" spans="1:9" ht="15.75">
      <c r="A32" s="9" t="s">
        <v>379</v>
      </c>
      <c r="B32" s="10" t="s">
        <v>268</v>
      </c>
      <c r="C32" s="11" t="s">
        <v>380</v>
      </c>
      <c r="D32" s="12"/>
      <c r="E32" s="12"/>
      <c r="F32" s="10" t="s">
        <v>376</v>
      </c>
      <c r="H32" s="13" t="s">
        <v>381</v>
      </c>
      <c r="I32" s="13" t="s">
        <v>382</v>
      </c>
    </row>
    <row r="33" spans="1:9" ht="15.75">
      <c r="A33" s="9" t="s">
        <v>383</v>
      </c>
      <c r="B33" s="10" t="s">
        <v>237</v>
      </c>
      <c r="C33" s="11" t="s">
        <v>384</v>
      </c>
      <c r="D33" s="14"/>
      <c r="E33" s="14"/>
      <c r="F33" s="10" t="s">
        <v>385</v>
      </c>
      <c r="H33" s="13" t="s">
        <v>386</v>
      </c>
      <c r="I33" s="13" t="s">
        <v>387</v>
      </c>
    </row>
    <row r="34" spans="1:9" ht="15.75">
      <c r="A34" s="9" t="s">
        <v>388</v>
      </c>
      <c r="B34" s="10" t="s">
        <v>237</v>
      </c>
      <c r="C34" s="11" t="s">
        <v>389</v>
      </c>
      <c r="D34" s="12"/>
      <c r="E34" s="12"/>
      <c r="F34" s="10" t="s">
        <v>390</v>
      </c>
      <c r="H34" s="13" t="s">
        <v>391</v>
      </c>
      <c r="I34" s="13" t="s">
        <v>392</v>
      </c>
    </row>
    <row r="35" spans="1:9" ht="15.75">
      <c r="A35" s="9" t="s">
        <v>393</v>
      </c>
      <c r="B35" s="10" t="s">
        <v>394</v>
      </c>
      <c r="C35" s="11" t="s">
        <v>395</v>
      </c>
      <c r="D35" s="14"/>
      <c r="E35" s="14"/>
      <c r="F35" s="10" t="s">
        <v>396</v>
      </c>
      <c r="H35" s="13" t="s">
        <v>397</v>
      </c>
      <c r="I35" s="13" t="s">
        <v>398</v>
      </c>
    </row>
    <row r="36" spans="1:9" ht="15.75">
      <c r="A36" s="9" t="s">
        <v>399</v>
      </c>
      <c r="B36" s="10" t="s">
        <v>400</v>
      </c>
      <c r="C36" s="11" t="s">
        <v>401</v>
      </c>
      <c r="D36" s="12"/>
      <c r="E36" s="12"/>
      <c r="F36" s="10" t="s">
        <v>402</v>
      </c>
      <c r="H36" s="13" t="s">
        <v>403</v>
      </c>
      <c r="I36" s="13" t="s">
        <v>404</v>
      </c>
    </row>
    <row r="37" spans="1:9" ht="15.75">
      <c r="A37" s="9" t="s">
        <v>405</v>
      </c>
      <c r="B37" s="10" t="s">
        <v>400</v>
      </c>
      <c r="C37" s="11" t="s">
        <v>406</v>
      </c>
      <c r="D37" s="14"/>
      <c r="E37" s="14"/>
      <c r="F37" s="10" t="s">
        <v>402</v>
      </c>
      <c r="H37" s="13" t="s">
        <v>407</v>
      </c>
      <c r="I37" s="13" t="s">
        <v>408</v>
      </c>
    </row>
    <row r="38" spans="1:9" ht="15.75">
      <c r="A38" s="9" t="s">
        <v>409</v>
      </c>
      <c r="B38" s="10" t="s">
        <v>336</v>
      </c>
      <c r="C38" s="11" t="s">
        <v>410</v>
      </c>
      <c r="D38" s="12"/>
      <c r="E38" s="12"/>
      <c r="F38" s="10" t="s">
        <v>411</v>
      </c>
      <c r="H38" s="13" t="s">
        <v>412</v>
      </c>
      <c r="I38" s="13" t="s">
        <v>413</v>
      </c>
    </row>
    <row r="39" spans="1:9" ht="15.75">
      <c r="A39" s="9" t="s">
        <v>414</v>
      </c>
      <c r="B39" s="10" t="s">
        <v>336</v>
      </c>
      <c r="C39" s="11" t="s">
        <v>415</v>
      </c>
      <c r="D39" s="12"/>
      <c r="E39" s="12"/>
      <c r="F39" s="10" t="s">
        <v>411</v>
      </c>
      <c r="H39" s="13" t="s">
        <v>416</v>
      </c>
      <c r="I39" s="13" t="s">
        <v>417</v>
      </c>
    </row>
    <row r="40" spans="1:9" ht="15.75">
      <c r="A40" s="9" t="s">
        <v>418</v>
      </c>
      <c r="B40" s="10" t="s">
        <v>400</v>
      </c>
      <c r="C40" s="11" t="s">
        <v>419</v>
      </c>
      <c r="D40" s="14"/>
      <c r="E40" s="14"/>
      <c r="F40" s="10" t="s">
        <v>420</v>
      </c>
      <c r="H40" s="13" t="s">
        <v>421</v>
      </c>
      <c r="I40" s="13" t="s">
        <v>422</v>
      </c>
    </row>
    <row r="41" spans="1:9" ht="15.75">
      <c r="A41" s="9" t="s">
        <v>423</v>
      </c>
      <c r="B41" s="10" t="s">
        <v>424</v>
      </c>
      <c r="C41" s="11" t="s">
        <v>425</v>
      </c>
      <c r="D41" s="12"/>
      <c r="E41" s="12"/>
      <c r="F41" s="10" t="s">
        <v>426</v>
      </c>
      <c r="H41" s="13" t="s">
        <v>427</v>
      </c>
      <c r="I41" s="13" t="s">
        <v>428</v>
      </c>
    </row>
    <row r="42" spans="1:9" ht="15.75">
      <c r="A42" s="9" t="s">
        <v>429</v>
      </c>
      <c r="B42" s="10" t="s">
        <v>424</v>
      </c>
      <c r="C42" s="11" t="s">
        <v>430</v>
      </c>
      <c r="D42" s="12"/>
      <c r="E42" s="12"/>
      <c r="F42" s="10" t="s">
        <v>431</v>
      </c>
      <c r="H42" s="13" t="s">
        <v>432</v>
      </c>
      <c r="I42" s="13" t="s">
        <v>433</v>
      </c>
    </row>
    <row r="43" spans="1:9" ht="15.75">
      <c r="A43" s="9" t="s">
        <v>434</v>
      </c>
      <c r="B43" s="10" t="s">
        <v>424</v>
      </c>
      <c r="C43" s="11" t="s">
        <v>435</v>
      </c>
      <c r="D43" s="14"/>
      <c r="E43" s="14"/>
      <c r="F43" s="10" t="s">
        <v>426</v>
      </c>
      <c r="H43" s="13" t="s">
        <v>436</v>
      </c>
      <c r="I43" s="13" t="s">
        <v>437</v>
      </c>
    </row>
    <row r="44" spans="1:9" ht="15.75">
      <c r="A44" s="9" t="s">
        <v>438</v>
      </c>
      <c r="B44" s="10" t="s">
        <v>424</v>
      </c>
      <c r="C44" s="11" t="s">
        <v>439</v>
      </c>
      <c r="D44" s="12"/>
      <c r="E44" s="12"/>
      <c r="F44" s="10" t="s">
        <v>431</v>
      </c>
      <c r="H44" s="13" t="s">
        <v>440</v>
      </c>
      <c r="I44" s="13" t="s">
        <v>441</v>
      </c>
    </row>
    <row r="45" spans="1:9" ht="15.75">
      <c r="A45" s="9" t="s">
        <v>442</v>
      </c>
      <c r="B45" s="10" t="s">
        <v>237</v>
      </c>
      <c r="C45" s="11" t="s">
        <v>443</v>
      </c>
      <c r="D45" s="14"/>
      <c r="E45" s="14"/>
      <c r="F45" s="10" t="s">
        <v>444</v>
      </c>
      <c r="H45" s="13" t="s">
        <v>445</v>
      </c>
      <c r="I45" s="13" t="s">
        <v>446</v>
      </c>
    </row>
    <row r="46" spans="1:9" ht="15.75">
      <c r="A46" s="9" t="s">
        <v>447</v>
      </c>
      <c r="B46" s="10" t="s">
        <v>237</v>
      </c>
      <c r="C46" s="11" t="s">
        <v>448</v>
      </c>
      <c r="D46" s="12"/>
      <c r="E46" s="12"/>
      <c r="F46" s="10" t="s">
        <v>444</v>
      </c>
      <c r="H46" s="13" t="s">
        <v>449</v>
      </c>
      <c r="I46" s="13" t="s">
        <v>450</v>
      </c>
    </row>
    <row r="47" spans="1:9" ht="15.75">
      <c r="A47" s="9" t="s">
        <v>451</v>
      </c>
      <c r="B47" s="10" t="s">
        <v>237</v>
      </c>
      <c r="C47" s="11" t="s">
        <v>452</v>
      </c>
      <c r="D47" s="12"/>
      <c r="E47" s="12"/>
      <c r="F47" s="10" t="s">
        <v>444</v>
      </c>
      <c r="H47" s="13" t="s">
        <v>453</v>
      </c>
      <c r="I47" s="13" t="s">
        <v>454</v>
      </c>
    </row>
    <row r="48" spans="1:9" ht="15.75">
      <c r="A48" s="9" t="s">
        <v>455</v>
      </c>
      <c r="B48" s="10" t="s">
        <v>249</v>
      </c>
      <c r="C48" s="11" t="s">
        <v>456</v>
      </c>
      <c r="D48" s="14"/>
      <c r="E48" s="14"/>
      <c r="F48" s="10" t="s">
        <v>457</v>
      </c>
      <c r="H48" s="13" t="s">
        <v>458</v>
      </c>
      <c r="I48" s="13" t="s">
        <v>459</v>
      </c>
    </row>
    <row r="49" spans="1:9" ht="15.75">
      <c r="A49" s="9" t="s">
        <v>460</v>
      </c>
      <c r="B49" s="10" t="s">
        <v>249</v>
      </c>
      <c r="C49" s="11" t="s">
        <v>461</v>
      </c>
      <c r="D49" s="14"/>
      <c r="E49" s="14"/>
      <c r="F49" s="10" t="s">
        <v>457</v>
      </c>
      <c r="H49" s="13" t="s">
        <v>462</v>
      </c>
      <c r="I49" s="13" t="s">
        <v>463</v>
      </c>
    </row>
    <row r="50" spans="1:9" ht="15.75">
      <c r="A50" s="9" t="s">
        <v>464</v>
      </c>
      <c r="B50" s="10" t="s">
        <v>249</v>
      </c>
      <c r="C50" s="11" t="s">
        <v>465</v>
      </c>
      <c r="D50" s="14"/>
      <c r="E50" s="14"/>
      <c r="F50" s="10" t="s">
        <v>457</v>
      </c>
      <c r="H50" s="13" t="s">
        <v>466</v>
      </c>
      <c r="I50" s="13" t="s">
        <v>467</v>
      </c>
    </row>
    <row r="51" spans="1:9" ht="15.75">
      <c r="A51" s="9" t="s">
        <v>468</v>
      </c>
      <c r="B51" s="10" t="s">
        <v>336</v>
      </c>
      <c r="C51" s="11" t="s">
        <v>469</v>
      </c>
      <c r="D51" s="12"/>
      <c r="E51" s="12"/>
      <c r="F51" s="10" t="s">
        <v>470</v>
      </c>
      <c r="H51" s="13" t="s">
        <v>471</v>
      </c>
      <c r="I51" s="13" t="s">
        <v>472</v>
      </c>
    </row>
    <row r="52" spans="1:9" ht="15.75">
      <c r="A52" s="9" t="s">
        <v>473</v>
      </c>
      <c r="B52" s="10" t="s">
        <v>394</v>
      </c>
      <c r="C52" s="11" t="s">
        <v>474</v>
      </c>
      <c r="D52" s="12"/>
      <c r="E52" s="12"/>
      <c r="F52" s="10" t="s">
        <v>396</v>
      </c>
      <c r="H52" s="13" t="s">
        <v>475</v>
      </c>
      <c r="I52" s="13" t="s">
        <v>476</v>
      </c>
    </row>
    <row r="53" spans="1:9" ht="15.75">
      <c r="A53" s="9" t="s">
        <v>477</v>
      </c>
      <c r="B53" s="10" t="s">
        <v>394</v>
      </c>
      <c r="C53" s="11" t="s">
        <v>478</v>
      </c>
      <c r="D53" s="12"/>
      <c r="E53" s="12"/>
      <c r="F53" s="10" t="s">
        <v>396</v>
      </c>
      <c r="H53" s="13" t="s">
        <v>479</v>
      </c>
      <c r="I53" s="13" t="s">
        <v>480</v>
      </c>
    </row>
    <row r="54" spans="1:9" ht="15.75">
      <c r="A54" s="9" t="s">
        <v>481</v>
      </c>
      <c r="B54" s="10" t="s">
        <v>237</v>
      </c>
      <c r="C54" s="11" t="s">
        <v>482</v>
      </c>
      <c r="D54" s="14"/>
      <c r="E54" s="14"/>
      <c r="F54" s="10" t="s">
        <v>483</v>
      </c>
      <c r="H54" s="13" t="s">
        <v>484</v>
      </c>
      <c r="I54" s="13" t="s">
        <v>485</v>
      </c>
    </row>
    <row r="55" spans="1:9" ht="15.75">
      <c r="A55" s="9" t="s">
        <v>486</v>
      </c>
      <c r="B55" s="10" t="s">
        <v>237</v>
      </c>
      <c r="C55" s="11" t="s">
        <v>487</v>
      </c>
      <c r="D55" s="14"/>
      <c r="E55" s="14"/>
      <c r="F55" s="10" t="s">
        <v>488</v>
      </c>
      <c r="H55" s="13" t="s">
        <v>489</v>
      </c>
      <c r="I55" s="13" t="s">
        <v>490</v>
      </c>
    </row>
    <row r="56" spans="1:9" ht="15.75">
      <c r="A56" s="9" t="s">
        <v>491</v>
      </c>
      <c r="B56" s="10" t="s">
        <v>237</v>
      </c>
      <c r="C56" s="11" t="s">
        <v>492</v>
      </c>
      <c r="D56" s="12"/>
      <c r="E56" s="12"/>
      <c r="F56" s="10" t="s">
        <v>493</v>
      </c>
      <c r="H56" s="13" t="s">
        <v>494</v>
      </c>
      <c r="I56" s="13" t="s">
        <v>495</v>
      </c>
    </row>
    <row r="57" spans="1:9" ht="15.75">
      <c r="A57" s="9" t="s">
        <v>496</v>
      </c>
      <c r="B57" s="10" t="s">
        <v>249</v>
      </c>
      <c r="C57" s="11" t="s">
        <v>497</v>
      </c>
      <c r="D57" s="14"/>
      <c r="E57" s="14"/>
      <c r="F57" s="10" t="s">
        <v>498</v>
      </c>
      <c r="H57" s="13" t="s">
        <v>499</v>
      </c>
      <c r="I57" s="13" t="s">
        <v>500</v>
      </c>
    </row>
    <row r="58" spans="1:9" ht="15.75">
      <c r="A58" s="9" t="s">
        <v>501</v>
      </c>
      <c r="B58" s="10" t="s">
        <v>249</v>
      </c>
      <c r="C58" s="17" t="s">
        <v>502</v>
      </c>
      <c r="D58" s="14"/>
      <c r="E58" s="14"/>
      <c r="F58" s="10" t="s">
        <v>498</v>
      </c>
      <c r="H58" s="13" t="s">
        <v>503</v>
      </c>
      <c r="I58" s="13" t="s">
        <v>504</v>
      </c>
    </row>
    <row r="59" spans="1:9" ht="15.75">
      <c r="A59" s="9" t="s">
        <v>505</v>
      </c>
      <c r="B59" s="10" t="s">
        <v>249</v>
      </c>
      <c r="C59" s="11" t="s">
        <v>506</v>
      </c>
      <c r="D59" s="14"/>
      <c r="E59" s="14"/>
      <c r="F59" s="10" t="s">
        <v>498</v>
      </c>
      <c r="H59" s="13" t="s">
        <v>507</v>
      </c>
      <c r="I59" s="13" t="s">
        <v>508</v>
      </c>
    </row>
    <row r="60" spans="1:9" ht="15.75">
      <c r="A60" s="9" t="s">
        <v>509</v>
      </c>
      <c r="B60" s="10" t="s">
        <v>249</v>
      </c>
      <c r="C60" s="11" t="s">
        <v>510</v>
      </c>
      <c r="D60" s="14"/>
      <c r="E60" s="14"/>
      <c r="F60" s="10" t="s">
        <v>498</v>
      </c>
      <c r="H60" s="13" t="s">
        <v>511</v>
      </c>
      <c r="I60" s="13" t="s">
        <v>512</v>
      </c>
    </row>
    <row r="61" spans="1:9" ht="15.75">
      <c r="A61" s="9" t="s">
        <v>513</v>
      </c>
      <c r="B61" s="10" t="s">
        <v>237</v>
      </c>
      <c r="C61" s="11" t="s">
        <v>514</v>
      </c>
      <c r="D61" s="12"/>
      <c r="E61" s="12"/>
      <c r="F61" s="10" t="s">
        <v>515</v>
      </c>
      <c r="H61" s="13" t="s">
        <v>516</v>
      </c>
      <c r="I61" s="13" t="s">
        <v>517</v>
      </c>
    </row>
    <row r="62" spans="1:9" ht="15.75">
      <c r="A62" s="9" t="s">
        <v>518</v>
      </c>
      <c r="B62" s="10" t="s">
        <v>237</v>
      </c>
      <c r="C62" s="11" t="s">
        <v>519</v>
      </c>
      <c r="D62" s="14"/>
      <c r="E62" s="14"/>
      <c r="F62" s="10" t="s">
        <v>515</v>
      </c>
      <c r="H62" s="13" t="s">
        <v>520</v>
      </c>
      <c r="I62" s="13" t="s">
        <v>521</v>
      </c>
    </row>
    <row r="63" spans="1:9" ht="15.75">
      <c r="A63" s="9" t="s">
        <v>522</v>
      </c>
      <c r="B63" s="10" t="s">
        <v>523</v>
      </c>
      <c r="C63" s="11" t="s">
        <v>524</v>
      </c>
      <c r="D63" s="14"/>
      <c r="E63" s="14"/>
      <c r="F63" s="10" t="s">
        <v>525</v>
      </c>
      <c r="H63" s="13" t="s">
        <v>526</v>
      </c>
      <c r="I63" s="13" t="s">
        <v>527</v>
      </c>
    </row>
    <row r="64" spans="1:9" ht="15.75">
      <c r="A64" s="9" t="s">
        <v>528</v>
      </c>
      <c r="B64" s="10" t="s">
        <v>523</v>
      </c>
      <c r="C64" s="11" t="s">
        <v>529</v>
      </c>
      <c r="D64" s="18"/>
      <c r="E64" s="18"/>
      <c r="F64" s="10" t="s">
        <v>525</v>
      </c>
      <c r="H64" s="13" t="s">
        <v>530</v>
      </c>
      <c r="I64" s="13" t="s">
        <v>531</v>
      </c>
    </row>
    <row r="65" spans="1:9" ht="15.75">
      <c r="A65" s="9" t="s">
        <v>532</v>
      </c>
      <c r="B65" s="10" t="s">
        <v>523</v>
      </c>
      <c r="C65" s="17" t="s">
        <v>533</v>
      </c>
      <c r="D65" s="12"/>
      <c r="E65" s="12"/>
      <c r="F65" s="10" t="s">
        <v>525</v>
      </c>
      <c r="H65" s="13" t="s">
        <v>534</v>
      </c>
      <c r="I65" s="13" t="s">
        <v>535</v>
      </c>
    </row>
    <row r="66" spans="1:9" ht="15.75">
      <c r="A66" s="9" t="s">
        <v>536</v>
      </c>
      <c r="B66" s="10" t="s">
        <v>249</v>
      </c>
      <c r="C66" s="11" t="s">
        <v>537</v>
      </c>
      <c r="D66" s="12"/>
      <c r="E66" s="12"/>
      <c r="F66" s="10" t="s">
        <v>538</v>
      </c>
      <c r="H66" s="13" t="s">
        <v>539</v>
      </c>
      <c r="I66" s="13" t="s">
        <v>540</v>
      </c>
    </row>
    <row r="67" spans="1:9" ht="15.75">
      <c r="A67" s="9" t="s">
        <v>541</v>
      </c>
      <c r="B67" s="10" t="s">
        <v>542</v>
      </c>
      <c r="C67" s="11" t="s">
        <v>543</v>
      </c>
      <c r="D67" s="12"/>
      <c r="E67" s="12"/>
      <c r="F67" s="10" t="s">
        <v>538</v>
      </c>
      <c r="H67" s="13" t="s">
        <v>544</v>
      </c>
      <c r="I67" s="13" t="s">
        <v>545</v>
      </c>
    </row>
    <row r="68" spans="1:9" ht="15.75">
      <c r="A68" s="9" t="s">
        <v>546</v>
      </c>
      <c r="B68" s="10" t="s">
        <v>542</v>
      </c>
      <c r="C68" s="11" t="s">
        <v>547</v>
      </c>
      <c r="D68" s="14"/>
      <c r="E68" s="14"/>
      <c r="F68" s="10" t="s">
        <v>538</v>
      </c>
      <c r="H68" s="13" t="s">
        <v>548</v>
      </c>
      <c r="I68" s="13" t="s">
        <v>549</v>
      </c>
    </row>
    <row r="69" spans="1:9" ht="15.75">
      <c r="A69" s="9" t="s">
        <v>550</v>
      </c>
      <c r="B69" s="10" t="s">
        <v>523</v>
      </c>
      <c r="C69" s="17" t="s">
        <v>551</v>
      </c>
      <c r="D69" s="12"/>
      <c r="E69" s="12"/>
      <c r="F69" s="10" t="s">
        <v>552</v>
      </c>
      <c r="H69" s="13" t="s">
        <v>553</v>
      </c>
      <c r="I69" s="13" t="s">
        <v>554</v>
      </c>
    </row>
    <row r="70" spans="1:9" ht="15.75">
      <c r="A70" s="9" t="s">
        <v>555</v>
      </c>
      <c r="B70" s="10" t="s">
        <v>400</v>
      </c>
      <c r="C70" s="11" t="s">
        <v>556</v>
      </c>
      <c r="D70" s="14"/>
      <c r="E70" s="14"/>
      <c r="F70" s="10" t="s">
        <v>557</v>
      </c>
      <c r="H70" s="13" t="s">
        <v>558</v>
      </c>
      <c r="I70" s="13" t="s">
        <v>559</v>
      </c>
    </row>
    <row r="71" spans="1:9" ht="15.75">
      <c r="A71" s="9" t="s">
        <v>560</v>
      </c>
      <c r="B71" s="10" t="s">
        <v>400</v>
      </c>
      <c r="C71" s="11" t="s">
        <v>561</v>
      </c>
      <c r="D71" s="12"/>
      <c r="E71" s="12"/>
      <c r="F71" s="10" t="s">
        <v>557</v>
      </c>
      <c r="H71" s="13" t="s">
        <v>562</v>
      </c>
      <c r="I71" s="13" t="s">
        <v>563</v>
      </c>
    </row>
    <row r="72" spans="1:9" ht="15.75">
      <c r="A72" s="9" t="s">
        <v>564</v>
      </c>
      <c r="B72" s="10" t="s">
        <v>400</v>
      </c>
      <c r="C72" s="11" t="s">
        <v>565</v>
      </c>
      <c r="D72" s="12"/>
      <c r="E72" s="12"/>
      <c r="F72" s="10" t="s">
        <v>557</v>
      </c>
      <c r="H72" s="13" t="s">
        <v>566</v>
      </c>
      <c r="I72" s="13" t="s">
        <v>567</v>
      </c>
    </row>
    <row r="73" spans="1:9" ht="15.75">
      <c r="A73" s="9" t="s">
        <v>568</v>
      </c>
      <c r="B73" s="10" t="s">
        <v>336</v>
      </c>
      <c r="C73" s="11" t="s">
        <v>569</v>
      </c>
      <c r="D73" s="14"/>
      <c r="E73" s="14"/>
      <c r="F73" s="10" t="s">
        <v>570</v>
      </c>
      <c r="H73" s="13" t="s">
        <v>571</v>
      </c>
      <c r="I73" s="13" t="s">
        <v>572</v>
      </c>
    </row>
    <row r="74" spans="1:9" ht="15.75">
      <c r="A74" s="9" t="s">
        <v>573</v>
      </c>
      <c r="B74" s="10" t="s">
        <v>336</v>
      </c>
      <c r="C74" s="11" t="s">
        <v>574</v>
      </c>
      <c r="D74" s="12"/>
      <c r="E74" s="12"/>
      <c r="F74" s="10" t="s">
        <v>575</v>
      </c>
      <c r="H74" s="19" t="s">
        <v>576</v>
      </c>
      <c r="I74" s="20" t="s">
        <v>577</v>
      </c>
    </row>
    <row r="75" spans="1:9" ht="15.75">
      <c r="A75" s="9" t="s">
        <v>578</v>
      </c>
      <c r="B75" s="10" t="s">
        <v>578</v>
      </c>
      <c r="C75" s="11" t="s">
        <v>578</v>
      </c>
      <c r="D75" s="14"/>
      <c r="E75" s="14"/>
      <c r="F75" s="14" t="s">
        <v>578</v>
      </c>
      <c r="H75" s="13" t="s">
        <v>579</v>
      </c>
      <c r="I75" s="13" t="s">
        <v>580</v>
      </c>
    </row>
    <row r="76" spans="1:9" ht="15.75">
      <c r="A76" s="10" t="s">
        <v>578</v>
      </c>
      <c r="B76" s="10" t="s">
        <v>578</v>
      </c>
      <c r="C76" s="11" t="s">
        <v>578</v>
      </c>
      <c r="D76" s="14"/>
      <c r="E76" s="14"/>
      <c r="F76" s="14" t="s">
        <v>578</v>
      </c>
      <c r="H76" s="13" t="s">
        <v>581</v>
      </c>
      <c r="I76" s="13" t="s">
        <v>582</v>
      </c>
    </row>
    <row r="77" spans="1:9" ht="15.75">
      <c r="A77" s="10" t="s">
        <v>578</v>
      </c>
      <c r="B77" s="10" t="s">
        <v>578</v>
      </c>
      <c r="C77" s="11" t="s">
        <v>578</v>
      </c>
      <c r="D77" s="14"/>
      <c r="E77" s="14"/>
      <c r="F77" s="14" t="s">
        <v>578</v>
      </c>
      <c r="H77" s="13" t="s">
        <v>583</v>
      </c>
      <c r="I77" s="13" t="s">
        <v>584</v>
      </c>
    </row>
    <row r="78" spans="1:9" ht="15.75">
      <c r="A78" s="10" t="s">
        <v>578</v>
      </c>
      <c r="B78" s="10" t="s">
        <v>578</v>
      </c>
      <c r="C78" s="11" t="s">
        <v>578</v>
      </c>
      <c r="D78" s="14"/>
      <c r="E78" s="14"/>
      <c r="F78" s="14" t="s">
        <v>578</v>
      </c>
      <c r="H78" s="13" t="s">
        <v>585</v>
      </c>
      <c r="I78" s="13" t="s">
        <v>586</v>
      </c>
    </row>
    <row r="79" spans="1:9" ht="15.75">
      <c r="A79" s="10" t="s">
        <v>578</v>
      </c>
      <c r="B79" s="10" t="s">
        <v>578</v>
      </c>
      <c r="C79" s="11" t="s">
        <v>578</v>
      </c>
      <c r="D79" s="14"/>
      <c r="E79" s="14"/>
      <c r="F79" s="14" t="s">
        <v>578</v>
      </c>
      <c r="H79" s="13" t="s">
        <v>587</v>
      </c>
      <c r="I79" s="13" t="s">
        <v>588</v>
      </c>
    </row>
    <row r="80" spans="1:9" ht="15.75">
      <c r="A80" s="10" t="s">
        <v>578</v>
      </c>
      <c r="B80" s="10" t="s">
        <v>578</v>
      </c>
      <c r="C80" s="11" t="s">
        <v>578</v>
      </c>
      <c r="D80" s="14"/>
      <c r="E80" s="14"/>
      <c r="F80" s="14" t="s">
        <v>578</v>
      </c>
      <c r="H80" s="19" t="s">
        <v>589</v>
      </c>
      <c r="I80" s="20" t="s">
        <v>590</v>
      </c>
    </row>
    <row r="81" spans="1:9" ht="15.75">
      <c r="A81" s="10" t="s">
        <v>578</v>
      </c>
      <c r="B81" s="10" t="s">
        <v>578</v>
      </c>
      <c r="C81" s="11" t="s">
        <v>578</v>
      </c>
      <c r="D81" s="14"/>
      <c r="E81" s="14"/>
      <c r="F81" s="14" t="s">
        <v>578</v>
      </c>
      <c r="H81" s="13" t="s">
        <v>591</v>
      </c>
      <c r="I81" s="13" t="s">
        <v>592</v>
      </c>
    </row>
    <row r="82" spans="1:9" ht="15.75">
      <c r="A82" s="10" t="s">
        <v>593</v>
      </c>
      <c r="B82" s="10" t="s">
        <v>594</v>
      </c>
      <c r="C82" s="11" t="s">
        <v>595</v>
      </c>
      <c r="D82" s="14"/>
      <c r="E82" s="14"/>
      <c r="F82" s="14" t="s">
        <v>596</v>
      </c>
      <c r="H82" s="13" t="s">
        <v>597</v>
      </c>
      <c r="I82" s="13" t="s">
        <v>598</v>
      </c>
    </row>
    <row r="83" spans="8:9" ht="12.75">
      <c r="H83" s="13" t="s">
        <v>599</v>
      </c>
      <c r="I83" s="13" t="s">
        <v>600</v>
      </c>
    </row>
    <row r="84" spans="8:9" ht="12.75">
      <c r="H84" s="13" t="s">
        <v>601</v>
      </c>
      <c r="I84" s="13" t="s">
        <v>602</v>
      </c>
    </row>
    <row r="85" spans="8:9" ht="12.75">
      <c r="H85" s="13" t="s">
        <v>603</v>
      </c>
      <c r="I85" s="13" t="s">
        <v>604</v>
      </c>
    </row>
    <row r="86" spans="8:9" ht="12.75">
      <c r="H86" s="13" t="s">
        <v>605</v>
      </c>
      <c r="I86" s="13" t="s">
        <v>606</v>
      </c>
    </row>
    <row r="87" spans="8:9" ht="12.75">
      <c r="H87" s="13" t="s">
        <v>607</v>
      </c>
      <c r="I87" s="13" t="s">
        <v>608</v>
      </c>
    </row>
    <row r="88" spans="8:9" ht="12.75">
      <c r="H88" s="13" t="s">
        <v>609</v>
      </c>
      <c r="I88" s="13" t="s">
        <v>610</v>
      </c>
    </row>
    <row r="89" spans="8:9" ht="12.75">
      <c r="H89" s="13" t="s">
        <v>611</v>
      </c>
      <c r="I89" s="13" t="s">
        <v>612</v>
      </c>
    </row>
    <row r="90" spans="8:9" ht="12.75">
      <c r="H90" s="13" t="s">
        <v>613</v>
      </c>
      <c r="I90" s="13" t="s">
        <v>614</v>
      </c>
    </row>
    <row r="91" spans="8:9" ht="12.75">
      <c r="H91" s="13" t="s">
        <v>615</v>
      </c>
      <c r="I91" s="13" t="s">
        <v>616</v>
      </c>
    </row>
    <row r="92" spans="8:9" ht="12.75">
      <c r="H92" s="13" t="s">
        <v>617</v>
      </c>
      <c r="I92" s="13" t="s">
        <v>618</v>
      </c>
    </row>
    <row r="93" spans="8:9" ht="12.75">
      <c r="H93" s="13" t="s">
        <v>619</v>
      </c>
      <c r="I93" s="13" t="s">
        <v>620</v>
      </c>
    </row>
    <row r="94" spans="8:9" ht="12.75">
      <c r="H94" s="13" t="s">
        <v>621</v>
      </c>
      <c r="I94" s="13" t="s">
        <v>622</v>
      </c>
    </row>
    <row r="95" spans="8:9" ht="12.75">
      <c r="H95" s="13" t="s">
        <v>623</v>
      </c>
      <c r="I95" s="13" t="s">
        <v>624</v>
      </c>
    </row>
    <row r="96" spans="8:9" ht="12.75">
      <c r="H96" s="13" t="s">
        <v>625</v>
      </c>
      <c r="I96" s="13" t="s">
        <v>626</v>
      </c>
    </row>
    <row r="97" spans="8:9" ht="12.75">
      <c r="H97" s="13" t="s">
        <v>627</v>
      </c>
      <c r="I97" s="13" t="s">
        <v>628</v>
      </c>
    </row>
    <row r="98" spans="8:9" ht="12.75">
      <c r="H98" s="13" t="s">
        <v>629</v>
      </c>
      <c r="I98" s="13" t="s">
        <v>630</v>
      </c>
    </row>
    <row r="99" spans="8:9" ht="12.75">
      <c r="H99" s="13" t="s">
        <v>631</v>
      </c>
      <c r="I99" s="13" t="s">
        <v>632</v>
      </c>
    </row>
    <row r="100" spans="8:9" ht="12.75">
      <c r="H100" s="13" t="s">
        <v>633</v>
      </c>
      <c r="I100" s="13" t="s">
        <v>634</v>
      </c>
    </row>
    <row r="101" spans="8:9" ht="12.75">
      <c r="H101" s="13" t="s">
        <v>635</v>
      </c>
      <c r="I101" s="13" t="s">
        <v>636</v>
      </c>
    </row>
    <row r="102" spans="8:9" ht="12.75">
      <c r="H102" s="13" t="s">
        <v>637</v>
      </c>
      <c r="I102" s="13" t="s">
        <v>638</v>
      </c>
    </row>
    <row r="103" spans="8:9" ht="12.75">
      <c r="H103" s="13" t="s">
        <v>639</v>
      </c>
      <c r="I103" s="13" t="s">
        <v>640</v>
      </c>
    </row>
    <row r="104" spans="8:9" ht="12.75">
      <c r="H104" s="13" t="s">
        <v>641</v>
      </c>
      <c r="I104" s="13" t="s">
        <v>642</v>
      </c>
    </row>
    <row r="105" spans="8:9" ht="12.75">
      <c r="H105" s="13" t="s">
        <v>643</v>
      </c>
      <c r="I105" s="13" t="s">
        <v>644</v>
      </c>
    </row>
    <row r="106" spans="8:9" ht="12.75">
      <c r="H106" s="13" t="s">
        <v>645</v>
      </c>
      <c r="I106" s="13" t="s">
        <v>646</v>
      </c>
    </row>
    <row r="107" spans="8:9" ht="12.75">
      <c r="H107" s="13" t="s">
        <v>647</v>
      </c>
      <c r="I107" s="13" t="s">
        <v>648</v>
      </c>
    </row>
    <row r="108" spans="8:9" ht="12.75">
      <c r="H108" s="13" t="s">
        <v>649</v>
      </c>
      <c r="I108" s="13" t="s">
        <v>650</v>
      </c>
    </row>
    <row r="109" spans="8:9" ht="12.75">
      <c r="H109" s="13" t="s">
        <v>651</v>
      </c>
      <c r="I109" s="13" t="s">
        <v>652</v>
      </c>
    </row>
    <row r="110" spans="8:9" ht="12.75">
      <c r="H110" s="13" t="s">
        <v>653</v>
      </c>
      <c r="I110" s="13" t="s">
        <v>654</v>
      </c>
    </row>
    <row r="111" spans="8:9" ht="12.75">
      <c r="H111" s="13" t="s">
        <v>655</v>
      </c>
      <c r="I111" s="13" t="s">
        <v>656</v>
      </c>
    </row>
    <row r="112" spans="8:9" ht="12.75">
      <c r="H112" s="13" t="s">
        <v>657</v>
      </c>
      <c r="I112" s="13" t="s">
        <v>658</v>
      </c>
    </row>
    <row r="113" spans="8:9" ht="12.75">
      <c r="H113" s="13" t="s">
        <v>659</v>
      </c>
      <c r="I113" s="13" t="s">
        <v>660</v>
      </c>
    </row>
    <row r="114" spans="8:9" ht="12.75">
      <c r="H114" s="13" t="s">
        <v>661</v>
      </c>
      <c r="I114" s="13" t="s">
        <v>662</v>
      </c>
    </row>
    <row r="115" spans="8:9" ht="12.75">
      <c r="H115" s="13" t="s">
        <v>663</v>
      </c>
      <c r="I115" s="13" t="s">
        <v>664</v>
      </c>
    </row>
    <row r="116" spans="8:9" ht="12.75">
      <c r="H116" s="13" t="s">
        <v>665</v>
      </c>
      <c r="I116" s="13" t="s">
        <v>666</v>
      </c>
    </row>
    <row r="117" spans="8:9" ht="12.75">
      <c r="H117" s="13" t="s">
        <v>667</v>
      </c>
      <c r="I117" s="13" t="s">
        <v>668</v>
      </c>
    </row>
    <row r="118" spans="8:9" ht="12.75">
      <c r="H118" s="13" t="s">
        <v>669</v>
      </c>
      <c r="I118" s="13" t="s">
        <v>670</v>
      </c>
    </row>
    <row r="119" spans="8:9" ht="12.75">
      <c r="H119" s="13" t="s">
        <v>671</v>
      </c>
      <c r="I119" s="13" t="s">
        <v>672</v>
      </c>
    </row>
    <row r="120" spans="8:9" ht="12.75">
      <c r="H120" s="13" t="s">
        <v>673</v>
      </c>
      <c r="I120" s="13" t="s">
        <v>674</v>
      </c>
    </row>
    <row r="121" spans="8:9" ht="12.75">
      <c r="H121" s="13" t="s">
        <v>675</v>
      </c>
      <c r="I121" s="13" t="s">
        <v>676</v>
      </c>
    </row>
    <row r="122" spans="8:9" ht="12.75">
      <c r="H122" s="13" t="s">
        <v>677</v>
      </c>
      <c r="I122" s="13" t="s">
        <v>678</v>
      </c>
    </row>
    <row r="123" spans="8:9" ht="12.75">
      <c r="H123" s="13" t="s">
        <v>679</v>
      </c>
      <c r="I123" s="13" t="s">
        <v>680</v>
      </c>
    </row>
    <row r="124" spans="8:9" ht="12.75">
      <c r="H124" s="13" t="s">
        <v>681</v>
      </c>
      <c r="I124" s="13" t="s">
        <v>682</v>
      </c>
    </row>
    <row r="125" spans="8:9" ht="12.75">
      <c r="H125" s="13" t="s">
        <v>683</v>
      </c>
      <c r="I125" s="13" t="s">
        <v>684</v>
      </c>
    </row>
    <row r="126" spans="8:9" ht="12.75">
      <c r="H126" s="13" t="s">
        <v>685</v>
      </c>
      <c r="I126" s="13" t="s">
        <v>686</v>
      </c>
    </row>
    <row r="127" spans="8:9" ht="12.75">
      <c r="H127" s="13" t="s">
        <v>687</v>
      </c>
      <c r="I127" s="13" t="s">
        <v>688</v>
      </c>
    </row>
    <row r="128" spans="8:9" ht="12.75">
      <c r="H128" s="13" t="s">
        <v>689</v>
      </c>
      <c r="I128" s="13" t="s">
        <v>690</v>
      </c>
    </row>
    <row r="129" spans="8:9" ht="12.75">
      <c r="H129" s="13" t="s">
        <v>691</v>
      </c>
      <c r="I129" s="13" t="s">
        <v>692</v>
      </c>
    </row>
    <row r="130" spans="8:9" ht="12.75">
      <c r="H130" s="13" t="s">
        <v>693</v>
      </c>
      <c r="I130" s="13" t="s">
        <v>694</v>
      </c>
    </row>
    <row r="131" spans="8:9" ht="12.75">
      <c r="H131" s="13" t="s">
        <v>695</v>
      </c>
      <c r="I131" s="13" t="s">
        <v>696</v>
      </c>
    </row>
    <row r="132" spans="8:9" ht="12.75">
      <c r="H132" s="13" t="s">
        <v>697</v>
      </c>
      <c r="I132" s="13" t="s">
        <v>698</v>
      </c>
    </row>
    <row r="133" spans="8:9" ht="12.75">
      <c r="H133" s="13" t="s">
        <v>699</v>
      </c>
      <c r="I133" s="13" t="s">
        <v>700</v>
      </c>
    </row>
    <row r="134" spans="8:9" ht="12.75">
      <c r="H134" s="13" t="s">
        <v>701</v>
      </c>
      <c r="I134" s="13" t="s">
        <v>702</v>
      </c>
    </row>
    <row r="135" spans="8:9" ht="12.75">
      <c r="H135" s="13" t="s">
        <v>703</v>
      </c>
      <c r="I135" s="13" t="s">
        <v>704</v>
      </c>
    </row>
    <row r="136" spans="8:9" ht="12.75">
      <c r="H136" s="13" t="s">
        <v>705</v>
      </c>
      <c r="I136" s="13" t="s">
        <v>706</v>
      </c>
    </row>
    <row r="137" spans="8:9" ht="12.75">
      <c r="H137" s="13" t="s">
        <v>707</v>
      </c>
      <c r="I137" s="13" t="s">
        <v>708</v>
      </c>
    </row>
    <row r="138" spans="8:9" ht="12.75">
      <c r="H138" s="13" t="s">
        <v>709</v>
      </c>
      <c r="I138" s="13" t="s">
        <v>710</v>
      </c>
    </row>
    <row r="139" spans="8:9" ht="12.75">
      <c r="H139" s="13" t="s">
        <v>711</v>
      </c>
      <c r="I139" s="13" t="s">
        <v>712</v>
      </c>
    </row>
    <row r="140" spans="8:9" ht="12.75">
      <c r="H140" s="13" t="s">
        <v>713</v>
      </c>
      <c r="I140" s="13" t="s">
        <v>714</v>
      </c>
    </row>
    <row r="141" spans="8:9" ht="12.75">
      <c r="H141" s="13" t="s">
        <v>715</v>
      </c>
      <c r="I141" s="13" t="s">
        <v>716</v>
      </c>
    </row>
    <row r="142" spans="8:9" ht="12.75">
      <c r="H142" s="13" t="s">
        <v>717</v>
      </c>
      <c r="I142" s="13" t="s">
        <v>718</v>
      </c>
    </row>
    <row r="143" spans="8:9" ht="12.75">
      <c r="H143" s="13" t="s">
        <v>719</v>
      </c>
      <c r="I143" s="13" t="s">
        <v>720</v>
      </c>
    </row>
    <row r="144" spans="8:9" ht="12.75">
      <c r="H144" s="13" t="s">
        <v>721</v>
      </c>
      <c r="I144" s="13" t="s">
        <v>722</v>
      </c>
    </row>
    <row r="145" spans="8:9" ht="12.75">
      <c r="H145" s="13" t="s">
        <v>723</v>
      </c>
      <c r="I145" s="13" t="s">
        <v>724</v>
      </c>
    </row>
    <row r="146" spans="8:9" ht="12.75">
      <c r="H146" s="13" t="s">
        <v>725</v>
      </c>
      <c r="I146" s="13" t="s">
        <v>726</v>
      </c>
    </row>
    <row r="147" spans="8:9" ht="12.75">
      <c r="H147" s="13" t="s">
        <v>727</v>
      </c>
      <c r="I147" s="13" t="s">
        <v>728</v>
      </c>
    </row>
    <row r="148" spans="8:9" ht="12.75">
      <c r="H148" s="13" t="s">
        <v>729</v>
      </c>
      <c r="I148" s="13" t="s">
        <v>730</v>
      </c>
    </row>
    <row r="149" spans="8:9" ht="12.75">
      <c r="H149" s="13" t="s">
        <v>731</v>
      </c>
      <c r="I149" s="13" t="s">
        <v>732</v>
      </c>
    </row>
    <row r="150" spans="8:9" ht="12.75">
      <c r="H150" s="13" t="s">
        <v>733</v>
      </c>
      <c r="I150" s="13" t="s">
        <v>734</v>
      </c>
    </row>
    <row r="151" spans="8:9" ht="12.75">
      <c r="H151" s="13" t="s">
        <v>735</v>
      </c>
      <c r="I151" s="13" t="s">
        <v>736</v>
      </c>
    </row>
    <row r="152" spans="8:9" ht="12.75">
      <c r="H152" s="13" t="s">
        <v>737</v>
      </c>
      <c r="I152" s="13" t="s">
        <v>738</v>
      </c>
    </row>
  </sheetData>
  <sheetProtection sheet="1"/>
  <autoFilter ref="A1:F72"/>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indexed="12"/>
  </sheetPr>
  <dimension ref="A1:E160"/>
  <sheetViews>
    <sheetView zoomScale="130" zoomScaleNormal="130" zoomScalePageLayoutView="0" workbookViewId="0" topLeftCell="A1">
      <selection activeCell="B13" sqref="B13"/>
    </sheetView>
  </sheetViews>
  <sheetFormatPr defaultColWidth="9.140625" defaultRowHeight="12.75"/>
  <cols>
    <col min="1" max="1" width="8.00390625" style="0" customWidth="1"/>
    <col min="2" max="2" width="57.8515625" style="36" customWidth="1"/>
    <col min="3" max="3" width="7.00390625" style="28" customWidth="1"/>
    <col min="4" max="4" width="6.421875" style="28" customWidth="1"/>
    <col min="5" max="5" width="55.140625" style="29" customWidth="1"/>
    <col min="6" max="6" width="9.140625" style="26" customWidth="1"/>
  </cols>
  <sheetData>
    <row r="1" spans="1:5" ht="24.75" customHeight="1">
      <c r="A1" s="22" t="s">
        <v>739</v>
      </c>
      <c r="B1" s="23" t="s">
        <v>740</v>
      </c>
      <c r="C1" s="24"/>
      <c r="D1" s="24"/>
      <c r="E1" s="25"/>
    </row>
    <row r="2" spans="1:2" ht="13.5">
      <c r="A2" s="27" t="s">
        <v>234</v>
      </c>
      <c r="B2" s="27" t="s">
        <v>235</v>
      </c>
    </row>
    <row r="3" spans="1:2" ht="14.25" customHeight="1">
      <c r="A3" s="30" t="s">
        <v>242</v>
      </c>
      <c r="B3" s="30" t="s">
        <v>243</v>
      </c>
    </row>
    <row r="4" spans="1:2" ht="13.5">
      <c r="A4" s="31" t="s">
        <v>246</v>
      </c>
      <c r="B4" s="31" t="s">
        <v>247</v>
      </c>
    </row>
    <row r="5" spans="1:2" ht="13.5">
      <c r="A5" s="30" t="s">
        <v>252</v>
      </c>
      <c r="B5" s="30" t="s">
        <v>253</v>
      </c>
    </row>
    <row r="6" spans="1:2" ht="13.5">
      <c r="A6" s="31" t="s">
        <v>257</v>
      </c>
      <c r="B6" s="31" t="s">
        <v>258</v>
      </c>
    </row>
    <row r="7" spans="1:2" ht="13.5">
      <c r="A7" s="30" t="s">
        <v>261</v>
      </c>
      <c r="B7" s="30" t="s">
        <v>262</v>
      </c>
    </row>
    <row r="8" spans="1:2" ht="13.5">
      <c r="A8" s="31" t="s">
        <v>265</v>
      </c>
      <c r="B8" s="31" t="s">
        <v>266</v>
      </c>
    </row>
    <row r="9" spans="1:2" ht="13.5">
      <c r="A9" s="30" t="s">
        <v>271</v>
      </c>
      <c r="B9" s="30" t="s">
        <v>272</v>
      </c>
    </row>
    <row r="10" spans="1:2" ht="13.5">
      <c r="A10" s="31" t="s">
        <v>277</v>
      </c>
      <c r="B10" s="31" t="s">
        <v>278</v>
      </c>
    </row>
    <row r="11" spans="1:2" ht="13.5">
      <c r="A11" s="30" t="s">
        <v>281</v>
      </c>
      <c r="B11" s="30" t="s">
        <v>282</v>
      </c>
    </row>
    <row r="12" spans="1:2" ht="13.5">
      <c r="A12" s="31" t="s">
        <v>285</v>
      </c>
      <c r="B12" s="31" t="s">
        <v>286</v>
      </c>
    </row>
    <row r="13" spans="1:2" ht="13.5">
      <c r="A13" s="30" t="s">
        <v>290</v>
      </c>
      <c r="B13" s="30" t="s">
        <v>291</v>
      </c>
    </row>
    <row r="14" spans="1:2" ht="13.5">
      <c r="A14" s="31" t="s">
        <v>295</v>
      </c>
      <c r="B14" s="31" t="s">
        <v>296</v>
      </c>
    </row>
    <row r="15" spans="1:2" ht="12.75" customHeight="1">
      <c r="A15" s="30" t="s">
        <v>300</v>
      </c>
      <c r="B15" s="30" t="s">
        <v>301</v>
      </c>
    </row>
    <row r="16" spans="1:2" ht="13.5">
      <c r="A16" s="31" t="s">
        <v>305</v>
      </c>
      <c r="B16" s="31" t="s">
        <v>306</v>
      </c>
    </row>
    <row r="17" spans="1:2" ht="13.5">
      <c r="A17" s="30" t="s">
        <v>309</v>
      </c>
      <c r="B17" s="30" t="s">
        <v>310</v>
      </c>
    </row>
    <row r="18" spans="1:2" ht="13.5">
      <c r="A18" s="31" t="s">
        <v>313</v>
      </c>
      <c r="B18" s="31" t="s">
        <v>314</v>
      </c>
    </row>
    <row r="19" spans="1:2" ht="13.5">
      <c r="A19" s="30" t="s">
        <v>319</v>
      </c>
      <c r="B19" s="30" t="s">
        <v>320</v>
      </c>
    </row>
    <row r="20" spans="1:2" ht="13.5">
      <c r="A20" s="31" t="s">
        <v>323</v>
      </c>
      <c r="B20" s="31" t="s">
        <v>324</v>
      </c>
    </row>
    <row r="21" spans="1:2" ht="13.5">
      <c r="A21" s="30" t="s">
        <v>327</v>
      </c>
      <c r="B21" s="30" t="s">
        <v>328</v>
      </c>
    </row>
    <row r="22" spans="1:2" ht="13.5">
      <c r="A22" s="31" t="s">
        <v>333</v>
      </c>
      <c r="B22" s="31" t="s">
        <v>334</v>
      </c>
    </row>
    <row r="23" spans="1:2" ht="13.5">
      <c r="A23" s="30" t="s">
        <v>339</v>
      </c>
      <c r="B23" s="30" t="s">
        <v>340</v>
      </c>
    </row>
    <row r="24" spans="1:2" ht="13.5">
      <c r="A24" s="31" t="s">
        <v>344</v>
      </c>
      <c r="B24" s="31" t="s">
        <v>345</v>
      </c>
    </row>
    <row r="25" spans="1:2" ht="13.5">
      <c r="A25" s="30" t="s">
        <v>348</v>
      </c>
      <c r="B25" s="30" t="s">
        <v>349</v>
      </c>
    </row>
    <row r="26" spans="1:2" ht="13.5">
      <c r="A26" s="31" t="s">
        <v>353</v>
      </c>
      <c r="B26" s="31" t="s">
        <v>354</v>
      </c>
    </row>
    <row r="27" spans="1:2" ht="13.5">
      <c r="A27" s="30" t="s">
        <v>358</v>
      </c>
      <c r="B27" s="30" t="s">
        <v>359</v>
      </c>
    </row>
    <row r="28" spans="1:2" ht="13.5">
      <c r="A28" s="31" t="s">
        <v>363</v>
      </c>
      <c r="B28" s="31" t="s">
        <v>364</v>
      </c>
    </row>
    <row r="29" spans="1:2" ht="13.5">
      <c r="A29" s="30" t="s">
        <v>367</v>
      </c>
      <c r="B29" s="30" t="s">
        <v>368</v>
      </c>
    </row>
    <row r="30" spans="1:2" ht="13.5">
      <c r="A30" s="31" t="s">
        <v>372</v>
      </c>
      <c r="B30" s="31" t="s">
        <v>373</v>
      </c>
    </row>
    <row r="31" spans="1:2" ht="13.5">
      <c r="A31" s="30" t="s">
        <v>377</v>
      </c>
      <c r="B31" s="30" t="s">
        <v>378</v>
      </c>
    </row>
    <row r="32" spans="1:2" ht="13.5">
      <c r="A32" s="31" t="s">
        <v>381</v>
      </c>
      <c r="B32" s="31" t="s">
        <v>382</v>
      </c>
    </row>
    <row r="33" spans="1:2" ht="13.5">
      <c r="A33" s="30" t="s">
        <v>386</v>
      </c>
      <c r="B33" s="30" t="s">
        <v>387</v>
      </c>
    </row>
    <row r="34" spans="1:2" ht="13.5">
      <c r="A34" s="31" t="s">
        <v>391</v>
      </c>
      <c r="B34" s="31" t="s">
        <v>392</v>
      </c>
    </row>
    <row r="35" spans="1:2" ht="13.5">
      <c r="A35" s="30" t="s">
        <v>397</v>
      </c>
      <c r="B35" s="30" t="s">
        <v>398</v>
      </c>
    </row>
    <row r="36" spans="1:2" ht="13.5">
      <c r="A36" s="31" t="s">
        <v>403</v>
      </c>
      <c r="B36" s="31" t="s">
        <v>404</v>
      </c>
    </row>
    <row r="37" spans="1:2" ht="13.5">
      <c r="A37" s="30" t="s">
        <v>407</v>
      </c>
      <c r="B37" s="30" t="s">
        <v>408</v>
      </c>
    </row>
    <row r="38" spans="1:2" ht="13.5">
      <c r="A38" s="31" t="s">
        <v>412</v>
      </c>
      <c r="B38" s="31" t="s">
        <v>413</v>
      </c>
    </row>
    <row r="39" spans="1:2" ht="13.5">
      <c r="A39" s="30" t="s">
        <v>416</v>
      </c>
      <c r="B39" s="30" t="s">
        <v>417</v>
      </c>
    </row>
    <row r="40" spans="1:2" ht="13.5">
      <c r="A40" s="31" t="s">
        <v>421</v>
      </c>
      <c r="B40" s="31" t="s">
        <v>422</v>
      </c>
    </row>
    <row r="41" spans="1:2" ht="13.5">
      <c r="A41" s="30" t="s">
        <v>427</v>
      </c>
      <c r="B41" s="30" t="s">
        <v>428</v>
      </c>
    </row>
    <row r="42" spans="1:2" ht="13.5">
      <c r="A42" s="31" t="s">
        <v>432</v>
      </c>
      <c r="B42" s="31" t="s">
        <v>433</v>
      </c>
    </row>
    <row r="43" spans="1:2" ht="13.5">
      <c r="A43" s="30" t="s">
        <v>436</v>
      </c>
      <c r="B43" s="30" t="s">
        <v>437</v>
      </c>
    </row>
    <row r="44" spans="1:2" ht="13.5">
      <c r="A44" s="31" t="s">
        <v>440</v>
      </c>
      <c r="B44" s="31" t="s">
        <v>441</v>
      </c>
    </row>
    <row r="45" spans="1:2" ht="13.5">
      <c r="A45" s="30" t="s">
        <v>445</v>
      </c>
      <c r="B45" s="30" t="s">
        <v>446</v>
      </c>
    </row>
    <row r="46" spans="1:2" ht="13.5">
      <c r="A46" s="31" t="s">
        <v>449</v>
      </c>
      <c r="B46" s="31" t="s">
        <v>450</v>
      </c>
    </row>
    <row r="47" spans="1:2" ht="13.5">
      <c r="A47" s="30" t="s">
        <v>453</v>
      </c>
      <c r="B47" s="30" t="s">
        <v>454</v>
      </c>
    </row>
    <row r="48" spans="1:2" ht="13.5">
      <c r="A48" s="31" t="s">
        <v>458</v>
      </c>
      <c r="B48" s="31" t="s">
        <v>459</v>
      </c>
    </row>
    <row r="49" spans="1:2" ht="13.5">
      <c r="A49" s="30" t="s">
        <v>462</v>
      </c>
      <c r="B49" s="30" t="s">
        <v>463</v>
      </c>
    </row>
    <row r="50" spans="1:2" ht="13.5">
      <c r="A50" s="31" t="s">
        <v>466</v>
      </c>
      <c r="B50" s="31" t="s">
        <v>467</v>
      </c>
    </row>
    <row r="51" spans="1:2" ht="13.5">
      <c r="A51" s="30" t="s">
        <v>471</v>
      </c>
      <c r="B51" s="30" t="s">
        <v>472</v>
      </c>
    </row>
    <row r="52" spans="1:2" ht="13.5">
      <c r="A52" s="31" t="s">
        <v>475</v>
      </c>
      <c r="B52" s="31" t="s">
        <v>476</v>
      </c>
    </row>
    <row r="53" spans="1:2" ht="13.5">
      <c r="A53" s="30" t="s">
        <v>479</v>
      </c>
      <c r="B53" s="30" t="s">
        <v>480</v>
      </c>
    </row>
    <row r="54" spans="1:2" ht="13.5">
      <c r="A54" s="31" t="s">
        <v>484</v>
      </c>
      <c r="B54" s="31" t="s">
        <v>485</v>
      </c>
    </row>
    <row r="55" spans="1:2" ht="13.5">
      <c r="A55" s="30" t="s">
        <v>489</v>
      </c>
      <c r="B55" s="30" t="s">
        <v>490</v>
      </c>
    </row>
    <row r="56" spans="1:2" ht="12.75" customHeight="1">
      <c r="A56" s="31" t="s">
        <v>494</v>
      </c>
      <c r="B56" s="31" t="s">
        <v>495</v>
      </c>
    </row>
    <row r="57" spans="1:2" ht="12.75" customHeight="1">
      <c r="A57" s="30" t="s">
        <v>499</v>
      </c>
      <c r="B57" s="30" t="s">
        <v>500</v>
      </c>
    </row>
    <row r="58" spans="1:2" ht="13.5">
      <c r="A58" s="31" t="s">
        <v>503</v>
      </c>
      <c r="B58" s="31" t="s">
        <v>504</v>
      </c>
    </row>
    <row r="59" spans="1:2" ht="13.5">
      <c r="A59" s="30" t="s">
        <v>507</v>
      </c>
      <c r="B59" s="30" t="s">
        <v>508</v>
      </c>
    </row>
    <row r="60" spans="1:2" ht="15" customHeight="1">
      <c r="A60" s="31" t="s">
        <v>511</v>
      </c>
      <c r="B60" s="31" t="s">
        <v>512</v>
      </c>
    </row>
    <row r="61" spans="1:2" ht="13.5">
      <c r="A61" s="30" t="s">
        <v>516</v>
      </c>
      <c r="B61" s="30" t="s">
        <v>517</v>
      </c>
    </row>
    <row r="62" spans="1:2" ht="13.5">
      <c r="A62" s="31" t="s">
        <v>520</v>
      </c>
      <c r="B62" s="31" t="s">
        <v>521</v>
      </c>
    </row>
    <row r="63" spans="1:2" ht="13.5">
      <c r="A63" s="30" t="s">
        <v>526</v>
      </c>
      <c r="B63" s="30" t="s">
        <v>527</v>
      </c>
    </row>
    <row r="64" spans="1:2" ht="13.5">
      <c r="A64" s="31" t="s">
        <v>530</v>
      </c>
      <c r="B64" s="31" t="s">
        <v>531</v>
      </c>
    </row>
    <row r="65" spans="1:2" ht="13.5">
      <c r="A65" s="30" t="s">
        <v>534</v>
      </c>
      <c r="B65" s="30" t="s">
        <v>535</v>
      </c>
    </row>
    <row r="66" spans="1:2" ht="13.5">
      <c r="A66" s="31" t="s">
        <v>539</v>
      </c>
      <c r="B66" s="31" t="s">
        <v>540</v>
      </c>
    </row>
    <row r="67" spans="1:2" ht="13.5">
      <c r="A67" s="30" t="s">
        <v>544</v>
      </c>
      <c r="B67" s="30" t="s">
        <v>545</v>
      </c>
    </row>
    <row r="68" spans="1:2" ht="15.75" customHeight="1">
      <c r="A68" s="31" t="s">
        <v>548</v>
      </c>
      <c r="B68" s="31" t="s">
        <v>549</v>
      </c>
    </row>
    <row r="69" spans="1:2" ht="13.5">
      <c r="A69" s="30" t="s">
        <v>553</v>
      </c>
      <c r="B69" s="30" t="s">
        <v>554</v>
      </c>
    </row>
    <row r="70" spans="1:2" ht="13.5">
      <c r="A70" s="31" t="s">
        <v>558</v>
      </c>
      <c r="B70" s="31" t="s">
        <v>559</v>
      </c>
    </row>
    <row r="71" spans="1:2" ht="13.5">
      <c r="A71" s="30" t="s">
        <v>562</v>
      </c>
      <c r="B71" s="30" t="s">
        <v>563</v>
      </c>
    </row>
    <row r="72" spans="1:2" ht="13.5">
      <c r="A72" s="31" t="s">
        <v>566</v>
      </c>
      <c r="B72" s="31" t="s">
        <v>567</v>
      </c>
    </row>
    <row r="73" spans="1:2" ht="13.5">
      <c r="A73" s="30" t="s">
        <v>571</v>
      </c>
      <c r="B73" s="30" t="s">
        <v>572</v>
      </c>
    </row>
    <row r="74" spans="1:2" ht="13.5">
      <c r="A74" s="32" t="s">
        <v>576</v>
      </c>
      <c r="B74" s="33" t="s">
        <v>577</v>
      </c>
    </row>
    <row r="75" spans="1:2" ht="13.5">
      <c r="A75" s="30" t="s">
        <v>579</v>
      </c>
      <c r="B75" s="30" t="s">
        <v>580</v>
      </c>
    </row>
    <row r="76" spans="1:2" ht="13.5">
      <c r="A76" s="31" t="s">
        <v>581</v>
      </c>
      <c r="B76" s="31" t="s">
        <v>582</v>
      </c>
    </row>
    <row r="77" spans="1:2" ht="13.5">
      <c r="A77" s="30" t="s">
        <v>583</v>
      </c>
      <c r="B77" s="30" t="s">
        <v>584</v>
      </c>
    </row>
    <row r="78" spans="1:2" ht="13.5">
      <c r="A78" s="31" t="s">
        <v>585</v>
      </c>
      <c r="B78" s="31" t="s">
        <v>586</v>
      </c>
    </row>
    <row r="79" spans="1:2" ht="13.5">
      <c r="A79" s="30" t="s">
        <v>587</v>
      </c>
      <c r="B79" s="30" t="s">
        <v>588</v>
      </c>
    </row>
    <row r="80" spans="1:2" ht="13.5">
      <c r="A80" s="32" t="s">
        <v>589</v>
      </c>
      <c r="B80" s="33" t="s">
        <v>590</v>
      </c>
    </row>
    <row r="81" spans="1:2" ht="13.5">
      <c r="A81" s="30" t="s">
        <v>591</v>
      </c>
      <c r="B81" s="30" t="s">
        <v>592</v>
      </c>
    </row>
    <row r="82" spans="1:2" ht="13.5">
      <c r="A82" s="31" t="s">
        <v>597</v>
      </c>
      <c r="B82" s="31" t="s">
        <v>598</v>
      </c>
    </row>
    <row r="83" spans="1:2" ht="13.5">
      <c r="A83" s="30" t="s">
        <v>599</v>
      </c>
      <c r="B83" s="30" t="s">
        <v>600</v>
      </c>
    </row>
    <row r="84" spans="1:2" ht="13.5">
      <c r="A84" s="31" t="s">
        <v>601</v>
      </c>
      <c r="B84" s="31" t="s">
        <v>602</v>
      </c>
    </row>
    <row r="85" spans="1:2" ht="13.5">
      <c r="A85" s="30" t="s">
        <v>603</v>
      </c>
      <c r="B85" s="30" t="s">
        <v>604</v>
      </c>
    </row>
    <row r="86" spans="1:2" ht="13.5">
      <c r="A86" s="31" t="s">
        <v>605</v>
      </c>
      <c r="B86" s="31" t="s">
        <v>606</v>
      </c>
    </row>
    <row r="87" spans="1:2" ht="13.5">
      <c r="A87" s="30" t="s">
        <v>607</v>
      </c>
      <c r="B87" s="30" t="s">
        <v>608</v>
      </c>
    </row>
    <row r="88" spans="1:2" ht="13.5">
      <c r="A88" s="31" t="s">
        <v>609</v>
      </c>
      <c r="B88" s="31" t="s">
        <v>610</v>
      </c>
    </row>
    <row r="89" spans="1:2" ht="15.75" customHeight="1">
      <c r="A89" s="30" t="s">
        <v>611</v>
      </c>
      <c r="B89" s="30" t="s">
        <v>612</v>
      </c>
    </row>
    <row r="90" spans="1:2" ht="13.5">
      <c r="A90" s="31" t="s">
        <v>613</v>
      </c>
      <c r="B90" s="31" t="s">
        <v>614</v>
      </c>
    </row>
    <row r="91" spans="1:2" ht="16.5" customHeight="1">
      <c r="A91" s="30" t="s">
        <v>615</v>
      </c>
      <c r="B91" s="30" t="s">
        <v>616</v>
      </c>
    </row>
    <row r="92" spans="1:2" ht="13.5">
      <c r="A92" s="31" t="s">
        <v>617</v>
      </c>
      <c r="B92" s="31" t="s">
        <v>618</v>
      </c>
    </row>
    <row r="93" spans="1:2" ht="13.5">
      <c r="A93" s="30" t="s">
        <v>619</v>
      </c>
      <c r="B93" s="30" t="s">
        <v>620</v>
      </c>
    </row>
    <row r="94" spans="1:2" ht="13.5">
      <c r="A94" s="31" t="s">
        <v>621</v>
      </c>
      <c r="B94" s="31" t="s">
        <v>622</v>
      </c>
    </row>
    <row r="95" spans="1:2" ht="13.5">
      <c r="A95" s="30" t="s">
        <v>623</v>
      </c>
      <c r="B95" s="30" t="s">
        <v>624</v>
      </c>
    </row>
    <row r="96" spans="1:2" ht="13.5">
      <c r="A96" s="31" t="s">
        <v>625</v>
      </c>
      <c r="B96" s="31" t="s">
        <v>626</v>
      </c>
    </row>
    <row r="97" spans="1:2" ht="13.5">
      <c r="A97" s="30" t="s">
        <v>627</v>
      </c>
      <c r="B97" s="30" t="s">
        <v>628</v>
      </c>
    </row>
    <row r="98" spans="1:2" ht="13.5">
      <c r="A98" s="31" t="s">
        <v>629</v>
      </c>
      <c r="B98" s="31" t="s">
        <v>630</v>
      </c>
    </row>
    <row r="99" spans="1:2" ht="15.75" customHeight="1">
      <c r="A99" s="30" t="s">
        <v>631</v>
      </c>
      <c r="B99" s="30" t="s">
        <v>632</v>
      </c>
    </row>
    <row r="100" spans="1:2" ht="13.5">
      <c r="A100" s="31" t="s">
        <v>633</v>
      </c>
      <c r="B100" s="31" t="s">
        <v>634</v>
      </c>
    </row>
    <row r="101" spans="1:2" ht="13.5">
      <c r="A101" s="30" t="s">
        <v>635</v>
      </c>
      <c r="B101" s="30" t="s">
        <v>636</v>
      </c>
    </row>
    <row r="102" spans="1:2" ht="13.5">
      <c r="A102" s="31" t="s">
        <v>637</v>
      </c>
      <c r="B102" s="31" t="s">
        <v>638</v>
      </c>
    </row>
    <row r="103" spans="1:2" ht="13.5">
      <c r="A103" s="30" t="s">
        <v>639</v>
      </c>
      <c r="B103" s="30" t="s">
        <v>640</v>
      </c>
    </row>
    <row r="104" spans="1:2" ht="13.5">
      <c r="A104" s="31" t="s">
        <v>641</v>
      </c>
      <c r="B104" s="31" t="s">
        <v>642</v>
      </c>
    </row>
    <row r="105" spans="1:2" ht="13.5">
      <c r="A105" s="30" t="s">
        <v>643</v>
      </c>
      <c r="B105" s="30" t="s">
        <v>644</v>
      </c>
    </row>
    <row r="106" spans="1:2" ht="13.5">
      <c r="A106" s="31" t="s">
        <v>645</v>
      </c>
      <c r="B106" s="31" t="s">
        <v>646</v>
      </c>
    </row>
    <row r="107" spans="1:2" ht="13.5">
      <c r="A107" s="30" t="s">
        <v>647</v>
      </c>
      <c r="B107" s="30" t="s">
        <v>648</v>
      </c>
    </row>
    <row r="108" spans="1:2" ht="13.5">
      <c r="A108" s="31" t="s">
        <v>649</v>
      </c>
      <c r="B108" s="31" t="s">
        <v>650</v>
      </c>
    </row>
    <row r="109" spans="1:2" ht="13.5">
      <c r="A109" s="30" t="s">
        <v>651</v>
      </c>
      <c r="B109" s="30" t="s">
        <v>652</v>
      </c>
    </row>
    <row r="110" spans="1:2" ht="13.5">
      <c r="A110" s="31" t="s">
        <v>653</v>
      </c>
      <c r="B110" s="31" t="s">
        <v>654</v>
      </c>
    </row>
    <row r="111" spans="1:2" ht="13.5">
      <c r="A111" s="30" t="s">
        <v>655</v>
      </c>
      <c r="B111" s="30" t="s">
        <v>656</v>
      </c>
    </row>
    <row r="112" spans="1:2" ht="13.5">
      <c r="A112" s="31" t="s">
        <v>657</v>
      </c>
      <c r="B112" s="31" t="s">
        <v>658</v>
      </c>
    </row>
    <row r="113" spans="1:2" ht="13.5">
      <c r="A113" s="30" t="s">
        <v>659</v>
      </c>
      <c r="B113" s="30" t="s">
        <v>660</v>
      </c>
    </row>
    <row r="114" spans="1:2" ht="13.5">
      <c r="A114" s="31" t="s">
        <v>661</v>
      </c>
      <c r="B114" s="31" t="s">
        <v>662</v>
      </c>
    </row>
    <row r="115" spans="1:2" ht="13.5">
      <c r="A115" s="30" t="s">
        <v>663</v>
      </c>
      <c r="B115" s="30" t="s">
        <v>664</v>
      </c>
    </row>
    <row r="116" spans="1:2" ht="13.5">
      <c r="A116" s="31" t="s">
        <v>665</v>
      </c>
      <c r="B116" s="31" t="s">
        <v>666</v>
      </c>
    </row>
    <row r="117" spans="1:2" ht="13.5">
      <c r="A117" s="30" t="s">
        <v>667</v>
      </c>
      <c r="B117" s="30" t="s">
        <v>668</v>
      </c>
    </row>
    <row r="118" spans="1:2" ht="13.5">
      <c r="A118" s="31" t="s">
        <v>669</v>
      </c>
      <c r="B118" s="31" t="s">
        <v>670</v>
      </c>
    </row>
    <row r="119" spans="1:2" ht="13.5" customHeight="1">
      <c r="A119" s="30" t="s">
        <v>671</v>
      </c>
      <c r="B119" s="30" t="s">
        <v>672</v>
      </c>
    </row>
    <row r="120" spans="1:2" ht="13.5">
      <c r="A120" s="31" t="s">
        <v>673</v>
      </c>
      <c r="B120" s="31" t="s">
        <v>674</v>
      </c>
    </row>
    <row r="121" spans="1:2" ht="13.5">
      <c r="A121" s="30" t="s">
        <v>675</v>
      </c>
      <c r="B121" s="30" t="s">
        <v>676</v>
      </c>
    </row>
    <row r="122" spans="1:2" ht="13.5">
      <c r="A122" s="31" t="s">
        <v>677</v>
      </c>
      <c r="B122" s="31" t="s">
        <v>678</v>
      </c>
    </row>
    <row r="123" spans="1:2" ht="13.5">
      <c r="A123" s="30" t="s">
        <v>679</v>
      </c>
      <c r="B123" s="30" t="s">
        <v>680</v>
      </c>
    </row>
    <row r="124" spans="1:2" ht="13.5">
      <c r="A124" s="31" t="s">
        <v>681</v>
      </c>
      <c r="B124" s="31" t="s">
        <v>682</v>
      </c>
    </row>
    <row r="125" spans="1:2" ht="15.75" customHeight="1">
      <c r="A125" s="30" t="s">
        <v>683</v>
      </c>
      <c r="B125" s="30" t="s">
        <v>684</v>
      </c>
    </row>
    <row r="126" spans="1:2" ht="13.5">
      <c r="A126" s="31" t="s">
        <v>685</v>
      </c>
      <c r="B126" s="31" t="s">
        <v>686</v>
      </c>
    </row>
    <row r="127" spans="1:2" ht="13.5">
      <c r="A127" s="30" t="s">
        <v>687</v>
      </c>
      <c r="B127" s="30" t="s">
        <v>688</v>
      </c>
    </row>
    <row r="128" spans="1:2" ht="13.5">
      <c r="A128" s="31" t="s">
        <v>689</v>
      </c>
      <c r="B128" s="31" t="s">
        <v>690</v>
      </c>
    </row>
    <row r="129" spans="1:2" ht="13.5">
      <c r="A129" s="30" t="s">
        <v>691</v>
      </c>
      <c r="B129" s="30" t="s">
        <v>692</v>
      </c>
    </row>
    <row r="130" spans="1:2" ht="13.5">
      <c r="A130" s="31" t="s">
        <v>693</v>
      </c>
      <c r="B130" s="31" t="s">
        <v>694</v>
      </c>
    </row>
    <row r="131" spans="1:2" ht="13.5">
      <c r="A131" s="30" t="s">
        <v>695</v>
      </c>
      <c r="B131" s="30" t="s">
        <v>696</v>
      </c>
    </row>
    <row r="132" spans="1:2" ht="13.5">
      <c r="A132" s="31" t="s">
        <v>697</v>
      </c>
      <c r="B132" s="31" t="s">
        <v>698</v>
      </c>
    </row>
    <row r="133" spans="1:2" ht="13.5">
      <c r="A133" s="30" t="s">
        <v>699</v>
      </c>
      <c r="B133" s="30" t="s">
        <v>700</v>
      </c>
    </row>
    <row r="134" spans="1:2" ht="13.5">
      <c r="A134" s="31" t="s">
        <v>701</v>
      </c>
      <c r="B134" s="31" t="s">
        <v>702</v>
      </c>
    </row>
    <row r="135" spans="1:2" ht="13.5">
      <c r="A135" s="30" t="s">
        <v>703</v>
      </c>
      <c r="B135" s="30" t="s">
        <v>704</v>
      </c>
    </row>
    <row r="136" spans="1:2" ht="13.5">
      <c r="A136" s="31" t="s">
        <v>705</v>
      </c>
      <c r="B136" s="31" t="s">
        <v>706</v>
      </c>
    </row>
    <row r="137" spans="1:2" ht="13.5">
      <c r="A137" s="30" t="s">
        <v>707</v>
      </c>
      <c r="B137" s="30" t="s">
        <v>708</v>
      </c>
    </row>
    <row r="138" spans="1:2" ht="13.5">
      <c r="A138" s="31" t="s">
        <v>709</v>
      </c>
      <c r="B138" s="31" t="s">
        <v>710</v>
      </c>
    </row>
    <row r="139" spans="1:2" ht="13.5">
      <c r="A139" s="30" t="s">
        <v>711</v>
      </c>
      <c r="B139" s="30" t="s">
        <v>712</v>
      </c>
    </row>
    <row r="140" spans="1:2" ht="13.5">
      <c r="A140" s="31" t="s">
        <v>713</v>
      </c>
      <c r="B140" s="31" t="s">
        <v>714</v>
      </c>
    </row>
    <row r="141" spans="1:2" ht="13.5">
      <c r="A141" s="30" t="s">
        <v>715</v>
      </c>
      <c r="B141" s="30" t="s">
        <v>716</v>
      </c>
    </row>
    <row r="142" spans="1:2" ht="13.5">
      <c r="A142" s="31" t="s">
        <v>717</v>
      </c>
      <c r="B142" s="31" t="s">
        <v>718</v>
      </c>
    </row>
    <row r="143" spans="1:2" ht="13.5">
      <c r="A143" s="30" t="s">
        <v>719</v>
      </c>
      <c r="B143" s="30" t="s">
        <v>720</v>
      </c>
    </row>
    <row r="144" spans="1:2" ht="13.5">
      <c r="A144" s="31" t="s">
        <v>721</v>
      </c>
      <c r="B144" s="31" t="s">
        <v>722</v>
      </c>
    </row>
    <row r="145" spans="1:2" ht="13.5">
      <c r="A145" s="30" t="s">
        <v>723</v>
      </c>
      <c r="B145" s="30" t="s">
        <v>724</v>
      </c>
    </row>
    <row r="146" spans="1:2" ht="13.5">
      <c r="A146" s="31" t="s">
        <v>725</v>
      </c>
      <c r="B146" s="31" t="s">
        <v>726</v>
      </c>
    </row>
    <row r="147" spans="1:2" ht="13.5">
      <c r="A147" s="30" t="s">
        <v>727</v>
      </c>
      <c r="B147" s="30" t="s">
        <v>728</v>
      </c>
    </row>
    <row r="148" spans="1:2" ht="13.5">
      <c r="A148" s="34" t="s">
        <v>729</v>
      </c>
      <c r="B148" s="34" t="s">
        <v>730</v>
      </c>
    </row>
    <row r="149" spans="1:2" ht="13.5">
      <c r="A149" s="30" t="s">
        <v>731</v>
      </c>
      <c r="B149" s="30" t="s">
        <v>732</v>
      </c>
    </row>
    <row r="150" spans="1:2" ht="13.5">
      <c r="A150" s="31" t="s">
        <v>733</v>
      </c>
      <c r="B150" s="31" t="s">
        <v>734</v>
      </c>
    </row>
    <row r="151" spans="1:2" ht="13.5">
      <c r="A151" s="30" t="s">
        <v>735</v>
      </c>
      <c r="B151" s="30" t="s">
        <v>736</v>
      </c>
    </row>
    <row r="152" spans="1:2" ht="13.5">
      <c r="A152" s="31" t="s">
        <v>737</v>
      </c>
      <c r="B152" s="31" t="s">
        <v>738</v>
      </c>
    </row>
    <row r="153" spans="1:2" ht="13.5">
      <c r="A153" s="35" t="s">
        <v>578</v>
      </c>
      <c r="B153" s="35" t="s">
        <v>578</v>
      </c>
    </row>
    <row r="154" spans="1:2" ht="13.5">
      <c r="A154" s="35" t="s">
        <v>578</v>
      </c>
      <c r="B154" s="35" t="s">
        <v>578</v>
      </c>
    </row>
    <row r="155" spans="1:2" ht="13.5">
      <c r="A155" s="35" t="s">
        <v>578</v>
      </c>
      <c r="B155" s="35" t="s">
        <v>578</v>
      </c>
    </row>
    <row r="156" spans="1:2" ht="13.5">
      <c r="A156" s="35" t="s">
        <v>578</v>
      </c>
      <c r="B156" s="35" t="s">
        <v>578</v>
      </c>
    </row>
    <row r="157" spans="1:2" ht="13.5">
      <c r="A157" s="35" t="s">
        <v>578</v>
      </c>
      <c r="B157" s="35" t="s">
        <v>578</v>
      </c>
    </row>
    <row r="158" spans="1:2" ht="13.5">
      <c r="A158" s="35" t="s">
        <v>578</v>
      </c>
      <c r="B158" s="35" t="s">
        <v>578</v>
      </c>
    </row>
    <row r="159" spans="1:2" ht="13.5">
      <c r="A159" s="35" t="s">
        <v>578</v>
      </c>
      <c r="B159" s="35" t="s">
        <v>578</v>
      </c>
    </row>
    <row r="160" spans="1:2" ht="13.5">
      <c r="A160" s="35" t="s">
        <v>593</v>
      </c>
      <c r="B160" s="35" t="s">
        <v>595</v>
      </c>
    </row>
  </sheetData>
  <sheetProtection sheet="1" objects="1" scenarios="1"/>
  <autoFilter ref="A1:B1"/>
  <printOptions/>
  <pageMargins left="0.75" right="0.75"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M.I.U.R.</cp:lastModifiedBy>
  <cp:lastPrinted>2013-04-04T11:07:39Z</cp:lastPrinted>
  <dcterms:created xsi:type="dcterms:W3CDTF">1996-11-05T10:16:36Z</dcterms:created>
  <dcterms:modified xsi:type="dcterms:W3CDTF">2013-04-04T11:13:34Z</dcterms:modified>
  <cp:category/>
  <cp:version/>
  <cp:contentType/>
  <cp:contentStatus/>
</cp:coreProperties>
</file>